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3275" windowHeight="7680" activeTab="4"/>
  </bookViews>
  <sheets>
    <sheet name="List1" sheetId="1" r:id="rId1"/>
    <sheet name="List2" sheetId="2" r:id="rId2"/>
    <sheet name="List3" sheetId="3" r:id="rId3"/>
    <sheet name="List4" sheetId="4" r:id="rId4"/>
    <sheet name="List5" sheetId="5" r:id="rId5"/>
  </sheets>
  <definedNames/>
  <calcPr fullCalcOnLoad="1"/>
</workbook>
</file>

<file path=xl/sharedStrings.xml><?xml version="1.0" encoding="utf-8"?>
<sst xmlns="http://schemas.openxmlformats.org/spreadsheetml/2006/main" count="278" uniqueCount="192">
  <si>
    <t>PŘÍJMY :</t>
  </si>
  <si>
    <t>Paragraf</t>
  </si>
  <si>
    <t>Položka</t>
  </si>
  <si>
    <t>třídění</t>
  </si>
  <si>
    <t>třída 1 - daňové příjmy</t>
  </si>
  <si>
    <t xml:space="preserve">Daň z příjmů fyz.osob ze závislé činnosti </t>
  </si>
  <si>
    <t>Daň z příjmů fyz.osob ze samostatné výd.činnosti</t>
  </si>
  <si>
    <t>Daň z příjmů fyz.osob z kapitálových výnosů</t>
  </si>
  <si>
    <t>Daň z příjmů právnických osob</t>
  </si>
  <si>
    <t>Daň z příjmů právnických osob za obec</t>
  </si>
  <si>
    <t>Daň z přidané hodnoty</t>
  </si>
  <si>
    <t>Poplatek  za komunální odpad</t>
  </si>
  <si>
    <t>Poplatek ze psů</t>
  </si>
  <si>
    <t>Pobytové poplatky</t>
  </si>
  <si>
    <t>Poplatky za užívání veř. prost.</t>
  </si>
  <si>
    <t>Poplatek z ubytovací kapacity</t>
  </si>
  <si>
    <t>Poplatek za provozovaný výherní hrací přístroj</t>
  </si>
  <si>
    <t>Odvod z výtěžku provozování VHP</t>
  </si>
  <si>
    <t>Správní poplatky</t>
  </si>
  <si>
    <t>Daň z nemovitostí</t>
  </si>
  <si>
    <t>třída 2 - nedaňové příjmy</t>
  </si>
  <si>
    <t>1032: Obecní lesy</t>
  </si>
  <si>
    <t>Příjmy z prodeje dřeva, ost.</t>
  </si>
  <si>
    <t>2***</t>
  </si>
  <si>
    <t>2310: Vodovody</t>
  </si>
  <si>
    <t>Příjem z vodného a stočného, ost.</t>
  </si>
  <si>
    <t>3113: Základní školy</t>
  </si>
  <si>
    <t>Příjem z pronájmu ZŠ, ost.</t>
  </si>
  <si>
    <t>3313. Kino</t>
  </si>
  <si>
    <t>Vstupné,  ost.</t>
  </si>
  <si>
    <t>3314: Knihovna</t>
  </si>
  <si>
    <t>Zápisné, ost. služby</t>
  </si>
  <si>
    <t>3319: Ostatní záležitosti kultury</t>
  </si>
  <si>
    <t>Příspěvky od RRA Šumava, příjmy ze vstupného, ostatní</t>
  </si>
  <si>
    <t>3349: Místní zpravodaj - Zdíkovsko</t>
  </si>
  <si>
    <t>Příjem za zveřejněné reklamy, ost.</t>
  </si>
  <si>
    <t>3519: Zdravotní středisko</t>
  </si>
  <si>
    <t>Příjmy z pronájmu, služby, ostatní</t>
  </si>
  <si>
    <t>3612: Bytové hospodářství</t>
  </si>
  <si>
    <t>3613: Nebytové hospodářství</t>
  </si>
  <si>
    <t>3632: Pohřebnictví</t>
  </si>
  <si>
    <t>Příjmy z pronájmu hrobových míst, ostatní</t>
  </si>
  <si>
    <t>3634: Bloková kotelna</t>
  </si>
  <si>
    <t>Příjmy za dodané teplo, ost.</t>
  </si>
  <si>
    <t>3639 : Komunální služby a územní rozvoj</t>
  </si>
  <si>
    <t>3722: Sběr a svoz komunálních odpadů</t>
  </si>
  <si>
    <t>Pčíjem z prodeje popelnic, ost.</t>
  </si>
  <si>
    <t>3723 : Sběr a svoz ostatních odpadů</t>
  </si>
  <si>
    <t>Příjmy z poskyt. služeb organizacím, ost. příjem</t>
  </si>
  <si>
    <t>3725: Využívání a zneškodňování kom. odpadů</t>
  </si>
  <si>
    <t>Platby od EKO-KOMU za zpětný odběr tříd. odpadu</t>
  </si>
  <si>
    <t>6171 : Činnost místní správy</t>
  </si>
  <si>
    <t>Příjmy z poskyt. služeb, ost. příjem</t>
  </si>
  <si>
    <t>6310 : Obecné příjmy a výdaje z finančních operací</t>
  </si>
  <si>
    <t>Příjmy z úroků, podílů na zisku a dividend</t>
  </si>
  <si>
    <t>třída 3 - kapitálové příjmy</t>
  </si>
  <si>
    <t>3639: Komunální služby a územní rozvoj</t>
  </si>
  <si>
    <t>Příjmy z prodeje pozemků, ost.</t>
  </si>
  <si>
    <t>3***</t>
  </si>
  <si>
    <t>třída 4 - přijaté dotace</t>
  </si>
  <si>
    <t>Neinv. přijaté dotace ze st. rozp. v rám. souh. dot. vztahu</t>
  </si>
  <si>
    <t>Neinv. přijaté dotace ze st. fondů- (SFŽP-na hřbitov)</t>
  </si>
  <si>
    <t>Ost. NI transfery ze st. rozpočtu (od MŽP-hřbitov, od MŠ pro ZŠ</t>
  </si>
  <si>
    <t>Ni přijatý transfer od kraje pro ZŠ - keramika</t>
  </si>
  <si>
    <t>Inv. přijatý transfer od kraje pro ZŠ - keramika</t>
  </si>
  <si>
    <t>CELKEM :</t>
  </si>
  <si>
    <t>ROZPOČET OBCE ZDÍKOV NA ROK 2012 - návrh</t>
  </si>
  <si>
    <t>Příjmy z pronájmu  pozemků, ostatní</t>
  </si>
  <si>
    <t>VÝDAJE :</t>
  </si>
  <si>
    <t>třída 5 - provozní výdaje</t>
  </si>
  <si>
    <t>Těžba, úklid, výsadba, lesní technika, ostatní</t>
  </si>
  <si>
    <t>5***</t>
  </si>
  <si>
    <t>2212 : Silnice (místní komunikace)</t>
  </si>
  <si>
    <t>2221: Provoz veřejné silniční dopravy</t>
  </si>
  <si>
    <t>2321 : Odvádění a čištění odpadních vod</t>
  </si>
  <si>
    <t>Výdaje na ČOV, kanalizace</t>
  </si>
  <si>
    <t>3113 : Základní školy</t>
  </si>
  <si>
    <t>Půjčovné, energie, ostatní</t>
  </si>
  <si>
    <t>Nákup knih, výdaje na knihovnici, energie, ostatní</t>
  </si>
  <si>
    <t>Služby, materiál, ostatní</t>
  </si>
  <si>
    <t>3326: Poř., zach. a obnova hodnot míst.povědomí</t>
  </si>
  <si>
    <t>Kapličky, památníky,pamětní místa-zám. park, ost.</t>
  </si>
  <si>
    <t>3341 : Rozhlas a televize</t>
  </si>
  <si>
    <t>Poplatky OSA, ost.</t>
  </si>
  <si>
    <t>Výdaje na místní zpravodaj-tisk, ost.</t>
  </si>
  <si>
    <t xml:space="preserve">3399 : Ost. zálež. kultury </t>
  </si>
  <si>
    <t>Vítání občánků, drobné dárky pro děti ZŠ a st. občany</t>
  </si>
  <si>
    <t>3412: Sportovní zařízení v majetku obce</t>
  </si>
  <si>
    <t>Výdaje na tělocvičnu, hřiště</t>
  </si>
  <si>
    <t>3419: Ost. tělovýchovná činnost</t>
  </si>
  <si>
    <t>Příspěvky TJ Sokol Zdíkov, TJ Sokol Stachy</t>
  </si>
  <si>
    <t>3429 : Zájmová činnost</t>
  </si>
  <si>
    <t>Výdaje na opravy, el. energii, ost.</t>
  </si>
  <si>
    <t>3613 : Nebytové hospodářství</t>
  </si>
  <si>
    <t>Opravy a údržba, ost.</t>
  </si>
  <si>
    <t>3631 : Veřejné osvětlení</t>
  </si>
  <si>
    <t>El. energie, údržba</t>
  </si>
  <si>
    <t>Výdaje na kotelnu</t>
  </si>
  <si>
    <t>Výdaje na veř. prostr.,zaměř. poz., ost.</t>
  </si>
  <si>
    <t>3722 : Sběr a svoz komunálních odpadů</t>
  </si>
  <si>
    <t>Svoz, skládkování, ostatní</t>
  </si>
  <si>
    <t>3723 : Sběr a odvoz ostatních odpadů</t>
  </si>
  <si>
    <t>Svoz tříd. odpadu, objemn. odpadu, nákup kontejn., ost.</t>
  </si>
  <si>
    <t>3745 : Péče o vzhled obcí a veřejnou zeleň</t>
  </si>
  <si>
    <t>Výdaje na úpravu veř. zeleně, úpr. na ostrově, ost.</t>
  </si>
  <si>
    <t>4351: Pečovatelská služba</t>
  </si>
  <si>
    <t>Příspěvky poskytovatelům pečovatelské služby</t>
  </si>
  <si>
    <t>4359: Ost. služby a činnosti v obl. soc. péče</t>
  </si>
  <si>
    <t>Příspěvek</t>
  </si>
  <si>
    <t>5512 : Požární ochrana - dobrovolná část</t>
  </si>
  <si>
    <t>6112 : Zastupitelstva obcí</t>
  </si>
  <si>
    <t>Výdaje na ZO, výbory, komise</t>
  </si>
  <si>
    <t>6171: Činnost místní správy</t>
  </si>
  <si>
    <t>Výdaje na zaměstnance, mater., opravy, služby, DDHM,ost.</t>
  </si>
  <si>
    <t>Úroky, bankovní poplatky</t>
  </si>
  <si>
    <t>6320: Pojištění funkčně nespecifikované</t>
  </si>
  <si>
    <t>Pojistné majetku</t>
  </si>
  <si>
    <t>6399 : Ost. fin. operace</t>
  </si>
  <si>
    <r>
      <t>Platba daně z příjmu PO za obec (</t>
    </r>
    <r>
      <rPr>
        <i/>
        <sz val="7"/>
        <rFont val="Arial"/>
        <family val="2"/>
      </rPr>
      <t>PŘÍJEMCEM JE OBEC</t>
    </r>
    <r>
      <rPr>
        <i/>
        <sz val="9"/>
        <rFont val="Arial"/>
        <family val="2"/>
      </rPr>
      <t>),DPH</t>
    </r>
  </si>
  <si>
    <t>třída 6 - kapitálové výdaje</t>
  </si>
  <si>
    <t>6***</t>
  </si>
  <si>
    <t>3635: Územní plánování</t>
  </si>
  <si>
    <t>Územní studie</t>
  </si>
  <si>
    <t>1014: Útulek pro zvířata</t>
  </si>
  <si>
    <t>Útulek pro psy</t>
  </si>
  <si>
    <t>Opr (Zdíkovec, u zámku), zimní údržba, ost.</t>
  </si>
  <si>
    <t>Opravy, vzorky, el.en., ost.</t>
  </si>
  <si>
    <t>Neinv.příspěvek, plyn, projekt Comenius Regio</t>
  </si>
  <si>
    <t>Opravy a údržba, přísp. do fondu oprav, ost.</t>
  </si>
  <si>
    <t>Výdaje na místní hřbitov-údržba, opravy vody</t>
  </si>
  <si>
    <t>4341: Soc. pomoc občanům soc. nepřizp.</t>
  </si>
  <si>
    <t>Příspěvky soc. nepřizpůs. občanovi</t>
  </si>
  <si>
    <t>5279: Záležitosti krizového řízení j.n.</t>
  </si>
  <si>
    <t>Nespecifikované rezervy</t>
  </si>
  <si>
    <t>5519: Ost. záležitosti požární ochrany</t>
  </si>
  <si>
    <t xml:space="preserve">Přísp. na kompresor </t>
  </si>
  <si>
    <t>2219: Ost. záležitosti poz. komunikací</t>
  </si>
  <si>
    <t>Projekt - most Zapotok</t>
  </si>
  <si>
    <t>2321: Kanalizace, ČOV</t>
  </si>
  <si>
    <t xml:space="preserve">Projekt- kanalizace </t>
  </si>
  <si>
    <t>Projekt na dům seniorů</t>
  </si>
  <si>
    <t>3631: Veřejné osvětlení</t>
  </si>
  <si>
    <t>Doplnění VO</t>
  </si>
  <si>
    <t>3639: Komunální služby a úz. rozvoj</t>
  </si>
  <si>
    <t>Nákup pozemků</t>
  </si>
  <si>
    <t>5512: Požární ochrana - dobr. část</t>
  </si>
  <si>
    <t>Dopravní prostř. - podíl obce</t>
  </si>
  <si>
    <t>FINANCOVÁNÍ :</t>
  </si>
  <si>
    <t xml:space="preserve">třída 8 </t>
  </si>
  <si>
    <t>Splátky přijatých úvěrů a  půjček</t>
  </si>
  <si>
    <t>PŘÍJMY</t>
  </si>
  <si>
    <t>Příděl ve výši 2% z mezd</t>
  </si>
  <si>
    <t>VÝDAJE</t>
  </si>
  <si>
    <t>Penzijní pojištění zaměstnanců, příspěvky</t>
  </si>
  <si>
    <t>na obědy, vánoční balíčky, ostatní výdaje</t>
  </si>
  <si>
    <t>ROZPOČET SOCIÁLNÍHO FONDU  NA ROK 2012 - návrh</t>
  </si>
  <si>
    <t>VÝDAJE - poskytnuté přípěvky dle jednotlivých příjemců</t>
  </si>
  <si>
    <t>1. neinvestiční příspěvky příspěvkovým organizacím:</t>
  </si>
  <si>
    <t xml:space="preserve">     - neinvestiční příspěvek ZŠ a MŠ Zdíkov</t>
  </si>
  <si>
    <t>2. neinvestiční příspěvky ostatním subjektům</t>
  </si>
  <si>
    <t xml:space="preserve">       - TJ Sokol Zdíkov</t>
  </si>
  <si>
    <t xml:space="preserve">       - TJ Sokol Stachy, LO</t>
  </si>
  <si>
    <t xml:space="preserve">       - Farní charita Pravětín</t>
  </si>
  <si>
    <t xml:space="preserve">       - Občanské sdružení Mesada Vimperk</t>
  </si>
  <si>
    <t xml:space="preserve">         </t>
  </si>
  <si>
    <t>Provedena předběžná řídící kontrola návrhu rozpočtu</t>
  </si>
  <si>
    <t>dle tabulkové části</t>
  </si>
  <si>
    <t xml:space="preserve">                                        - návrh rozpočtu na r. 2008 - výdaje</t>
  </si>
  <si>
    <t xml:space="preserve">                   - návrh rozpočtu na r. 2008 - financování</t>
  </si>
  <si>
    <t xml:space="preserve">                                        - návrh rozpočtu na r. 2008 - sociální fond</t>
  </si>
  <si>
    <t xml:space="preserve">                                        - návrh rozpočtu na r. 2008 - poskytnuté příspěvky dle jednotlivých </t>
  </si>
  <si>
    <t xml:space="preserve">                                           příjemců</t>
  </si>
  <si>
    <t>příjemců</t>
  </si>
  <si>
    <t>starosta obce - Zdeněk Kantořík  /příkazce operace/</t>
  </si>
  <si>
    <t>správce rozpočtu - Jana Labaštová</t>
  </si>
  <si>
    <t xml:space="preserve">       - Nepřizp. občan obce</t>
  </si>
  <si>
    <t>3. investiční příspěvky ost. subjektům</t>
  </si>
  <si>
    <t>návrh rozpočtu na r. 2012 - příjmy</t>
  </si>
  <si>
    <t>návrh rozpočtu na r. 2012 - výdaje</t>
  </si>
  <si>
    <t>návrh rozpočtu na r. 2012 - financování</t>
  </si>
  <si>
    <t>návrh rozpočtu na r. 2012 - sociální fond</t>
  </si>
  <si>
    <t xml:space="preserve">návrh rozpočtu na r. 2012 - poskytnuté příspěvky dle jednotlivých </t>
  </si>
  <si>
    <t>Občané se mají právo k návrhu vyjadřovat do 28.03.2012</t>
  </si>
  <si>
    <t>Sejmuto dne:      29.03.2012</t>
  </si>
  <si>
    <t>Výdaje na centrum VČ-el.energie, přísp. diabetikům</t>
  </si>
  <si>
    <t xml:space="preserve">       - Svaz diabetiků Vimperk</t>
  </si>
  <si>
    <t xml:space="preserve">        - ČR - hasičský záchr. sbor JČ kraje</t>
  </si>
  <si>
    <t>Výdaje na ochr. pom., DDHM, PHM, opravy HZ ML, ost.</t>
  </si>
  <si>
    <t>Změna stavu krátk. prostř. na účtech (snížení)</t>
  </si>
  <si>
    <t>Provoz autobusových zastávek(opravy, el.en.,OOV, ost.)</t>
  </si>
  <si>
    <t>Vyvěšeno dne :       12.03.2012</t>
  </si>
  <si>
    <t>Zveřejněno na úřední desce elektronicky od 12.3.2012. do 29.03.2012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</si>
</sst>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</numFmts>
  <fonts count="8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b/>
      <i/>
      <sz val="12"/>
      <name val="Arial"/>
      <family val="2"/>
    </font>
    <font>
      <b/>
      <sz val="24"/>
      <name val="Arial"/>
      <family val="2"/>
    </font>
    <font>
      <sz val="12"/>
      <name val="Arial"/>
      <family val="0"/>
    </font>
    <font>
      <sz val="16"/>
      <name val="Arial"/>
      <family val="0"/>
    </font>
    <font>
      <sz val="10"/>
      <color indexed="10"/>
      <name val="Arial"/>
      <family val="0"/>
    </font>
    <font>
      <b/>
      <sz val="10"/>
      <color indexed="10"/>
      <name val="Arial"/>
      <family val="0"/>
    </font>
    <font>
      <sz val="16"/>
      <color indexed="10"/>
      <name val="Arial"/>
      <family val="0"/>
    </font>
    <font>
      <sz val="10"/>
      <color indexed="43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i/>
      <sz val="7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20"/>
      <color indexed="8"/>
      <name val="Arial"/>
      <family val="2"/>
    </font>
    <font>
      <b/>
      <sz val="20"/>
      <color indexed="8"/>
      <name val="Calibri"/>
      <family val="2"/>
    </font>
    <font>
      <sz val="11"/>
      <color indexed="8"/>
      <name val="Arial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10"/>
      <name val="Arial"/>
      <family val="2"/>
    </font>
    <font>
      <sz val="9"/>
      <color indexed="8"/>
      <name val="Arial"/>
      <family val="2"/>
    </font>
    <font>
      <sz val="9"/>
      <color indexed="8"/>
      <name val="Calibri"/>
      <family val="2"/>
    </font>
    <font>
      <i/>
      <sz val="11"/>
      <color indexed="8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"/>
      <family val="2"/>
    </font>
    <font>
      <b/>
      <sz val="10"/>
      <color theme="1"/>
      <name val="Calibri"/>
      <family val="2"/>
    </font>
    <font>
      <sz val="10"/>
      <color rgb="FFFF0000"/>
      <name val="Arial"/>
      <family val="2"/>
    </font>
    <font>
      <sz val="10"/>
      <color theme="1"/>
      <name val="Calibri"/>
      <family val="2"/>
    </font>
    <font>
      <b/>
      <sz val="20"/>
      <color theme="1"/>
      <name val="Arial"/>
      <family val="2"/>
    </font>
    <font>
      <b/>
      <sz val="20"/>
      <color theme="1"/>
      <name val="Calibri"/>
      <family val="2"/>
    </font>
    <font>
      <sz val="11"/>
      <color theme="1"/>
      <name val="Arial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1"/>
      <color rgb="FFFF0000"/>
      <name val="Arial"/>
      <family val="2"/>
    </font>
    <font>
      <sz val="9"/>
      <color theme="1"/>
      <name val="Calibri"/>
      <family val="2"/>
    </font>
    <font>
      <i/>
      <sz val="11"/>
      <color theme="1"/>
      <name val="Calibri"/>
      <family val="2"/>
    </font>
    <font>
      <sz val="9"/>
      <color theme="1"/>
      <name val="Arial"/>
      <family val="2"/>
    </font>
    <font>
      <b/>
      <sz val="16"/>
      <color theme="1"/>
      <name val="Calibri"/>
      <family val="2"/>
    </font>
    <font>
      <sz val="16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7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20" borderId="0" applyNumberFormat="0" applyBorder="0" applyAlignment="0" applyProtection="0"/>
    <xf numFmtId="0" fontId="52" fillId="21" borderId="2" applyNumberFormat="0" applyAlignment="0" applyProtection="0"/>
    <xf numFmtId="44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8" fillId="0" borderId="7" applyNumberFormat="0" applyFill="0" applyAlignment="0" applyProtection="0"/>
    <xf numFmtId="0" fontId="59" fillId="24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25" borderId="8" applyNumberFormat="0" applyAlignment="0" applyProtection="0"/>
    <xf numFmtId="0" fontId="62" fillId="26" borderId="8" applyNumberFormat="0" applyAlignment="0" applyProtection="0"/>
    <xf numFmtId="0" fontId="63" fillId="26" borderId="9" applyNumberFormat="0" applyAlignment="0" applyProtection="0"/>
    <xf numFmtId="0" fontId="64" fillId="0" borderId="0" applyNumberFormat="0" applyFill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</cellStyleXfs>
  <cellXfs count="348">
    <xf numFmtId="0" fontId="0" fillId="0" borderId="0" xfId="0" applyFont="1" applyAlignment="1">
      <alignment/>
    </xf>
    <xf numFmtId="0" fontId="2" fillId="0" borderId="10" xfId="48" applyBorder="1">
      <alignment/>
      <protection/>
    </xf>
    <xf numFmtId="0" fontId="2" fillId="0" borderId="11" xfId="48" applyBorder="1">
      <alignment/>
      <protection/>
    </xf>
    <xf numFmtId="0" fontId="5" fillId="33" borderId="12" xfId="48" applyFont="1" applyFill="1" applyBorder="1">
      <alignment/>
      <protection/>
    </xf>
    <xf numFmtId="0" fontId="3" fillId="34" borderId="13" xfId="48" applyFont="1" applyFill="1" applyBorder="1">
      <alignment/>
      <protection/>
    </xf>
    <xf numFmtId="0" fontId="2" fillId="34" borderId="13" xfId="48" applyFill="1" applyBorder="1">
      <alignment/>
      <protection/>
    </xf>
    <xf numFmtId="0" fontId="5" fillId="33" borderId="0" xfId="48" applyFont="1" applyFill="1" applyBorder="1">
      <alignment/>
      <protection/>
    </xf>
    <xf numFmtId="0" fontId="2" fillId="33" borderId="0" xfId="48" applyFill="1" applyBorder="1">
      <alignment/>
      <protection/>
    </xf>
    <xf numFmtId="0" fontId="5" fillId="33" borderId="14" xfId="48" applyFont="1" applyFill="1" applyBorder="1">
      <alignment/>
      <protection/>
    </xf>
    <xf numFmtId="0" fontId="2" fillId="34" borderId="0" xfId="48" applyFill="1" applyBorder="1">
      <alignment/>
      <protection/>
    </xf>
    <xf numFmtId="0" fontId="7" fillId="34" borderId="0" xfId="48" applyFont="1" applyFill="1" applyBorder="1">
      <alignment/>
      <protection/>
    </xf>
    <xf numFmtId="0" fontId="2" fillId="34" borderId="15" xfId="48" applyFill="1" applyBorder="1">
      <alignment/>
      <protection/>
    </xf>
    <xf numFmtId="0" fontId="5" fillId="33" borderId="13" xfId="48" applyFont="1" applyFill="1" applyBorder="1">
      <alignment/>
      <protection/>
    </xf>
    <xf numFmtId="0" fontId="2" fillId="34" borderId="16" xfId="48" applyFill="1" applyBorder="1">
      <alignment/>
      <protection/>
    </xf>
    <xf numFmtId="0" fontId="5" fillId="35" borderId="0" xfId="48" applyFont="1" applyFill="1" applyBorder="1">
      <alignment/>
      <protection/>
    </xf>
    <xf numFmtId="0" fontId="2" fillId="35" borderId="0" xfId="48" applyFill="1" applyBorder="1">
      <alignment/>
      <protection/>
    </xf>
    <xf numFmtId="44" fontId="12" fillId="35" borderId="0" xfId="39" applyFont="1" applyFill="1" applyBorder="1" applyAlignment="1">
      <alignment/>
    </xf>
    <xf numFmtId="44" fontId="12" fillId="35" borderId="17" xfId="39" applyFont="1" applyFill="1" applyBorder="1" applyAlignment="1">
      <alignment/>
    </xf>
    <xf numFmtId="0" fontId="2" fillId="33" borderId="13" xfId="48" applyFill="1" applyBorder="1">
      <alignment/>
      <protection/>
    </xf>
    <xf numFmtId="0" fontId="14" fillId="35" borderId="18" xfId="48" applyFont="1" applyFill="1" applyBorder="1">
      <alignment/>
      <protection/>
    </xf>
    <xf numFmtId="0" fontId="2" fillId="35" borderId="10" xfId="48" applyFill="1" applyBorder="1">
      <alignment/>
      <protection/>
    </xf>
    <xf numFmtId="0" fontId="65" fillId="0" borderId="10" xfId="0" applyFont="1" applyBorder="1" applyAlignment="1">
      <alignment/>
    </xf>
    <xf numFmtId="0" fontId="2" fillId="0" borderId="13" xfId="48" applyBorder="1">
      <alignment/>
      <protection/>
    </xf>
    <xf numFmtId="0" fontId="3" fillId="34" borderId="19" xfId="48" applyFont="1" applyFill="1" applyBorder="1">
      <alignment/>
      <protection/>
    </xf>
    <xf numFmtId="44" fontId="9" fillId="0" borderId="13" xfId="39" applyFont="1" applyFill="1" applyBorder="1" applyAlignment="1">
      <alignment/>
    </xf>
    <xf numFmtId="44" fontId="9" fillId="0" borderId="20" xfId="39" applyFont="1" applyFill="1" applyBorder="1" applyAlignment="1">
      <alignment/>
    </xf>
    <xf numFmtId="0" fontId="14" fillId="34" borderId="21" xfId="48" applyFont="1" applyFill="1" applyBorder="1">
      <alignment/>
      <protection/>
    </xf>
    <xf numFmtId="0" fontId="14" fillId="34" borderId="19" xfId="48" applyFont="1" applyFill="1" applyBorder="1">
      <alignment/>
      <protection/>
    </xf>
    <xf numFmtId="0" fontId="14" fillId="0" borderId="16" xfId="48" applyFont="1" applyBorder="1">
      <alignment/>
      <protection/>
    </xf>
    <xf numFmtId="0" fontId="0" fillId="0" borderId="19" xfId="0" applyBorder="1" applyAlignment="1">
      <alignment/>
    </xf>
    <xf numFmtId="0" fontId="66" fillId="0" borderId="19" xfId="0" applyFont="1" applyBorder="1" applyAlignment="1">
      <alignment/>
    </xf>
    <xf numFmtId="44" fontId="67" fillId="0" borderId="19" xfId="0" applyNumberFormat="1" applyFont="1" applyBorder="1" applyAlignment="1">
      <alignment/>
    </xf>
    <xf numFmtId="0" fontId="0" fillId="0" borderId="22" xfId="0" applyBorder="1" applyAlignment="1">
      <alignment/>
    </xf>
    <xf numFmtId="0" fontId="14" fillId="34" borderId="16" xfId="48" applyFont="1" applyFill="1" applyBorder="1">
      <alignment/>
      <protection/>
    </xf>
    <xf numFmtId="0" fontId="14" fillId="34" borderId="13" xfId="48" applyFont="1" applyFill="1" applyBorder="1">
      <alignment/>
      <protection/>
    </xf>
    <xf numFmtId="0" fontId="5" fillId="35" borderId="12" xfId="48" applyFont="1" applyFill="1" applyBorder="1">
      <alignment/>
      <protection/>
    </xf>
    <xf numFmtId="44" fontId="12" fillId="35" borderId="13" xfId="48" applyNumberFormat="1" applyFont="1" applyFill="1" applyBorder="1">
      <alignment/>
      <protection/>
    </xf>
    <xf numFmtId="0" fontId="12" fillId="35" borderId="13" xfId="48" applyFont="1" applyFill="1" applyBorder="1">
      <alignment/>
      <protection/>
    </xf>
    <xf numFmtId="0" fontId="12" fillId="35" borderId="20" xfId="48" applyFont="1" applyFill="1" applyBorder="1">
      <alignment/>
      <protection/>
    </xf>
    <xf numFmtId="0" fontId="2" fillId="35" borderId="10" xfId="48" applyFont="1" applyFill="1" applyBorder="1" applyAlignment="1">
      <alignment horizontal="right"/>
      <protection/>
    </xf>
    <xf numFmtId="0" fontId="2" fillId="0" borderId="10" xfId="48" applyFont="1" applyBorder="1" applyAlignment="1">
      <alignment horizontal="right"/>
      <protection/>
    </xf>
    <xf numFmtId="46" fontId="14" fillId="35" borderId="21" xfId="48" applyNumberFormat="1" applyFont="1" applyFill="1" applyBorder="1" applyAlignment="1">
      <alignment/>
      <protection/>
    </xf>
    <xf numFmtId="46" fontId="15" fillId="35" borderId="21" xfId="48" applyNumberFormat="1" applyFont="1" applyFill="1" applyBorder="1" applyAlignment="1">
      <alignment/>
      <protection/>
    </xf>
    <xf numFmtId="0" fontId="0" fillId="0" borderId="13" xfId="0" applyBorder="1" applyAlignment="1">
      <alignment/>
    </xf>
    <xf numFmtId="0" fontId="0" fillId="0" borderId="20" xfId="0" applyBorder="1" applyAlignment="1">
      <alignment/>
    </xf>
    <xf numFmtId="46" fontId="14" fillId="35" borderId="16" xfId="48" applyNumberFormat="1" applyFont="1" applyFill="1" applyBorder="1" applyAlignment="1">
      <alignment/>
      <protection/>
    </xf>
    <xf numFmtId="0" fontId="68" fillId="0" borderId="13" xfId="0" applyFont="1" applyBorder="1" applyAlignment="1">
      <alignment/>
    </xf>
    <xf numFmtId="0" fontId="68" fillId="0" borderId="20" xfId="0" applyFont="1" applyBorder="1" applyAlignment="1">
      <alignment/>
    </xf>
    <xf numFmtId="46" fontId="14" fillId="35" borderId="14" xfId="48" applyNumberFormat="1" applyFont="1" applyFill="1" applyBorder="1" applyAlignment="1">
      <alignment/>
      <protection/>
    </xf>
    <xf numFmtId="0" fontId="66" fillId="0" borderId="12" xfId="0" applyFont="1" applyBorder="1" applyAlignment="1">
      <alignment/>
    </xf>
    <xf numFmtId="0" fontId="66" fillId="0" borderId="23" xfId="0" applyFont="1" applyBorder="1" applyAlignment="1">
      <alignment/>
    </xf>
    <xf numFmtId="0" fontId="66" fillId="0" borderId="13" xfId="0" applyFont="1" applyBorder="1" applyAlignment="1">
      <alignment/>
    </xf>
    <xf numFmtId="0" fontId="66" fillId="0" borderId="20" xfId="0" applyFont="1" applyBorder="1" applyAlignment="1">
      <alignment/>
    </xf>
    <xf numFmtId="0" fontId="10" fillId="34" borderId="19" xfId="48" applyFont="1" applyFill="1" applyBorder="1" applyAlignment="1">
      <alignment/>
      <protection/>
    </xf>
    <xf numFmtId="0" fontId="10" fillId="34" borderId="22" xfId="48" applyFont="1" applyFill="1" applyBorder="1" applyAlignment="1">
      <alignment/>
      <protection/>
    </xf>
    <xf numFmtId="0" fontId="10" fillId="34" borderId="13" xfId="48" applyFont="1" applyFill="1" applyBorder="1" applyAlignment="1">
      <alignment/>
      <protection/>
    </xf>
    <xf numFmtId="0" fontId="10" fillId="34" borderId="20" xfId="48" applyFont="1" applyFill="1" applyBorder="1" applyAlignment="1">
      <alignment/>
      <protection/>
    </xf>
    <xf numFmtId="0" fontId="9" fillId="34" borderId="13" xfId="48" applyFont="1" applyFill="1" applyBorder="1" applyAlignment="1">
      <alignment/>
      <protection/>
    </xf>
    <xf numFmtId="0" fontId="9" fillId="34" borderId="20" xfId="48" applyFont="1" applyFill="1" applyBorder="1" applyAlignment="1">
      <alignment/>
      <protection/>
    </xf>
    <xf numFmtId="0" fontId="2" fillId="0" borderId="12" xfId="48" applyBorder="1">
      <alignment/>
      <protection/>
    </xf>
    <xf numFmtId="0" fontId="2" fillId="0" borderId="24" xfId="48" applyBorder="1">
      <alignment/>
      <protection/>
    </xf>
    <xf numFmtId="0" fontId="2" fillId="35" borderId="13" xfId="48" applyFont="1" applyFill="1" applyBorder="1" applyAlignment="1">
      <alignment horizontal="right"/>
      <protection/>
    </xf>
    <xf numFmtId="0" fontId="15" fillId="0" borderId="16" xfId="48" applyFont="1" applyBorder="1">
      <alignment/>
      <protection/>
    </xf>
    <xf numFmtId="0" fontId="15" fillId="0" borderId="13" xfId="48" applyFont="1" applyBorder="1">
      <alignment/>
      <protection/>
    </xf>
    <xf numFmtId="0" fontId="16" fillId="35" borderId="14" xfId="48" applyFont="1" applyFill="1" applyBorder="1">
      <alignment/>
      <protection/>
    </xf>
    <xf numFmtId="0" fontId="14" fillId="0" borderId="13" xfId="48" applyFont="1" applyBorder="1">
      <alignment/>
      <protection/>
    </xf>
    <xf numFmtId="0" fontId="15" fillId="0" borderId="16" xfId="48" applyFont="1" applyFill="1" applyBorder="1">
      <alignment/>
      <protection/>
    </xf>
    <xf numFmtId="0" fontId="15" fillId="0" borderId="13" xfId="48" applyFont="1" applyFill="1" applyBorder="1">
      <alignment/>
      <protection/>
    </xf>
    <xf numFmtId="0" fontId="2" fillId="0" borderId="10" xfId="49" applyBorder="1">
      <alignment/>
      <protection/>
    </xf>
    <xf numFmtId="0" fontId="2" fillId="0" borderId="11" xfId="49" applyBorder="1">
      <alignment/>
      <protection/>
    </xf>
    <xf numFmtId="0" fontId="15" fillId="0" borderId="16" xfId="49" applyFont="1" applyBorder="1" applyAlignment="1">
      <alignment/>
      <protection/>
    </xf>
    <xf numFmtId="0" fontId="2" fillId="0" borderId="10" xfId="49" applyFont="1" applyBorder="1" applyAlignment="1">
      <alignment/>
      <protection/>
    </xf>
    <xf numFmtId="0" fontId="2" fillId="34" borderId="10" xfId="49" applyFont="1" applyFill="1" applyBorder="1" applyAlignment="1">
      <alignment horizontal="right"/>
      <protection/>
    </xf>
    <xf numFmtId="0" fontId="3" fillId="34" borderId="16" xfId="49" applyFont="1" applyFill="1" applyBorder="1" applyAlignment="1">
      <alignment/>
      <protection/>
    </xf>
    <xf numFmtId="0" fontId="2" fillId="0" borderId="10" xfId="49" applyBorder="1" applyAlignment="1">
      <alignment/>
      <protection/>
    </xf>
    <xf numFmtId="0" fontId="3" fillId="34" borderId="16" xfId="49" applyFont="1" applyFill="1" applyBorder="1">
      <alignment/>
      <protection/>
    </xf>
    <xf numFmtId="0" fontId="3" fillId="34" borderId="13" xfId="49" applyFont="1" applyFill="1" applyBorder="1">
      <alignment/>
      <protection/>
    </xf>
    <xf numFmtId="0" fontId="2" fillId="34" borderId="13" xfId="49" applyFill="1" applyBorder="1" applyAlignment="1">
      <alignment horizontal="center"/>
      <protection/>
    </xf>
    <xf numFmtId="44" fontId="9" fillId="34" borderId="19" xfId="40" applyFont="1" applyFill="1" applyBorder="1" applyAlignment="1">
      <alignment/>
    </xf>
    <xf numFmtId="44" fontId="9" fillId="34" borderId="22" xfId="40" applyFont="1" applyFill="1" applyBorder="1" applyAlignment="1">
      <alignment/>
    </xf>
    <xf numFmtId="0" fontId="3" fillId="0" borderId="16" xfId="49" applyFont="1" applyBorder="1">
      <alignment/>
      <protection/>
    </xf>
    <xf numFmtId="0" fontId="10" fillId="34" borderId="13" xfId="49" applyFont="1" applyFill="1" applyBorder="1">
      <alignment/>
      <protection/>
    </xf>
    <xf numFmtId="0" fontId="10" fillId="34" borderId="20" xfId="49" applyFont="1" applyFill="1" applyBorder="1">
      <alignment/>
      <protection/>
    </xf>
    <xf numFmtId="0" fontId="14" fillId="0" borderId="16" xfId="49" applyFont="1" applyBorder="1">
      <alignment/>
      <protection/>
    </xf>
    <xf numFmtId="0" fontId="14" fillId="34" borderId="13" xfId="49" applyFont="1" applyFill="1" applyBorder="1">
      <alignment/>
      <protection/>
    </xf>
    <xf numFmtId="0" fontId="14" fillId="34" borderId="16" xfId="49" applyFont="1" applyFill="1" applyBorder="1">
      <alignment/>
      <protection/>
    </xf>
    <xf numFmtId="0" fontId="10" fillId="34" borderId="13" xfId="49" applyFont="1" applyFill="1" applyBorder="1" applyAlignment="1">
      <alignment/>
      <protection/>
    </xf>
    <xf numFmtId="0" fontId="10" fillId="34" borderId="20" xfId="49" applyFont="1" applyFill="1" applyBorder="1" applyAlignment="1">
      <alignment/>
      <protection/>
    </xf>
    <xf numFmtId="0" fontId="15" fillId="34" borderId="16" xfId="49" applyFont="1" applyFill="1" applyBorder="1">
      <alignment/>
      <protection/>
    </xf>
    <xf numFmtId="0" fontId="2" fillId="34" borderId="10" xfId="49" applyFont="1" applyFill="1" applyBorder="1">
      <alignment/>
      <protection/>
    </xf>
    <xf numFmtId="0" fontId="2" fillId="0" borderId="13" xfId="49" applyBorder="1" applyAlignment="1">
      <alignment/>
      <protection/>
    </xf>
    <xf numFmtId="0" fontId="15" fillId="0" borderId="13" xfId="49" applyFont="1" applyBorder="1" applyAlignment="1">
      <alignment/>
      <protection/>
    </xf>
    <xf numFmtId="0" fontId="14" fillId="0" borderId="16" xfId="49" applyFont="1" applyBorder="1" applyAlignment="1">
      <alignment/>
      <protection/>
    </xf>
    <xf numFmtId="0" fontId="14" fillId="34" borderId="14" xfId="49" applyFont="1" applyFill="1" applyBorder="1">
      <alignment/>
      <protection/>
    </xf>
    <xf numFmtId="0" fontId="14" fillId="34" borderId="12" xfId="49" applyFont="1" applyFill="1" applyBorder="1">
      <alignment/>
      <protection/>
    </xf>
    <xf numFmtId="0" fontId="3" fillId="34" borderId="12" xfId="49" applyFont="1" applyFill="1" applyBorder="1">
      <alignment/>
      <protection/>
    </xf>
    <xf numFmtId="0" fontId="15" fillId="34" borderId="16" xfId="49" applyFont="1" applyFill="1" applyBorder="1" applyAlignment="1">
      <alignment/>
      <protection/>
    </xf>
    <xf numFmtId="0" fontId="2" fillId="34" borderId="25" xfId="49" applyFont="1" applyFill="1" applyBorder="1">
      <alignment/>
      <protection/>
    </xf>
    <xf numFmtId="44" fontId="9" fillId="0" borderId="13" xfId="40" applyFont="1" applyFill="1" applyBorder="1" applyAlignment="1">
      <alignment/>
    </xf>
    <xf numFmtId="44" fontId="9" fillId="0" borderId="20" xfId="40" applyFont="1" applyFill="1" applyBorder="1" applyAlignment="1">
      <alignment/>
    </xf>
    <xf numFmtId="0" fontId="16" fillId="34" borderId="14" xfId="49" applyFont="1" applyFill="1" applyBorder="1">
      <alignment/>
      <protection/>
    </xf>
    <xf numFmtId="0" fontId="2" fillId="34" borderId="13" xfId="49" applyFont="1" applyFill="1" applyBorder="1">
      <alignment/>
      <protection/>
    </xf>
    <xf numFmtId="0" fontId="2" fillId="34" borderId="12" xfId="49" applyFont="1" applyFill="1" applyBorder="1" applyAlignment="1">
      <alignment horizontal="right"/>
      <protection/>
    </xf>
    <xf numFmtId="0" fontId="15" fillId="0" borderId="16" xfId="49" applyFont="1" applyFill="1" applyBorder="1" applyAlignment="1">
      <alignment/>
      <protection/>
    </xf>
    <xf numFmtId="0" fontId="15" fillId="0" borderId="13" xfId="49" applyFont="1" applyFill="1" applyBorder="1" applyAlignment="1">
      <alignment/>
      <protection/>
    </xf>
    <xf numFmtId="0" fontId="2" fillId="0" borderId="10" xfId="49" applyFont="1" applyFill="1" applyBorder="1" applyAlignment="1">
      <alignment/>
      <protection/>
    </xf>
    <xf numFmtId="0" fontId="15" fillId="34" borderId="13" xfId="49" applyFont="1" applyFill="1" applyBorder="1" applyAlignment="1">
      <alignment/>
      <protection/>
    </xf>
    <xf numFmtId="0" fontId="2" fillId="34" borderId="10" xfId="49" applyFont="1" applyFill="1" applyBorder="1" applyAlignment="1">
      <alignment/>
      <protection/>
    </xf>
    <xf numFmtId="0" fontId="3" fillId="34" borderId="19" xfId="49" applyFont="1" applyFill="1" applyBorder="1">
      <alignment/>
      <protection/>
    </xf>
    <xf numFmtId="0" fontId="10" fillId="34" borderId="19" xfId="49" applyFont="1" applyFill="1" applyBorder="1" applyAlignment="1">
      <alignment/>
      <protection/>
    </xf>
    <xf numFmtId="0" fontId="10" fillId="34" borderId="22" xfId="49" applyFont="1" applyFill="1" applyBorder="1" applyAlignment="1">
      <alignment/>
      <protection/>
    </xf>
    <xf numFmtId="46" fontId="16" fillId="0" borderId="16" xfId="49" applyNumberFormat="1" applyFont="1" applyBorder="1" applyAlignment="1">
      <alignment/>
      <protection/>
    </xf>
    <xf numFmtId="0" fontId="16" fillId="0" borderId="13" xfId="49" applyFont="1" applyBorder="1" applyAlignment="1">
      <alignment/>
      <protection/>
    </xf>
    <xf numFmtId="0" fontId="2" fillId="0" borderId="13" xfId="49" applyFont="1" applyBorder="1" applyAlignment="1">
      <alignment/>
      <protection/>
    </xf>
    <xf numFmtId="0" fontId="2" fillId="34" borderId="13" xfId="49" applyFont="1" applyFill="1" applyBorder="1" applyAlignment="1">
      <alignment horizontal="right"/>
      <protection/>
    </xf>
    <xf numFmtId="44" fontId="9" fillId="0" borderId="13" xfId="40" applyFont="1" applyBorder="1" applyAlignment="1">
      <alignment/>
    </xf>
    <xf numFmtId="44" fontId="9" fillId="0" borderId="20" xfId="40" applyFont="1" applyBorder="1" applyAlignment="1">
      <alignment/>
    </xf>
    <xf numFmtId="0" fontId="2" fillId="34" borderId="25" xfId="49" applyFont="1" applyFill="1" applyBorder="1" applyAlignment="1">
      <alignment/>
      <protection/>
    </xf>
    <xf numFmtId="0" fontId="2" fillId="34" borderId="25" xfId="49" applyFont="1" applyFill="1" applyBorder="1" applyAlignment="1">
      <alignment horizontal="right"/>
      <protection/>
    </xf>
    <xf numFmtId="44" fontId="9" fillId="34" borderId="13" xfId="40" applyFont="1" applyFill="1" applyBorder="1" applyAlignment="1">
      <alignment/>
    </xf>
    <xf numFmtId="44" fontId="9" fillId="34" borderId="20" xfId="40" applyFont="1" applyFill="1" applyBorder="1" applyAlignment="1">
      <alignment/>
    </xf>
    <xf numFmtId="0" fontId="15" fillId="34" borderId="21" xfId="49" applyFont="1" applyFill="1" applyBorder="1">
      <alignment/>
      <protection/>
    </xf>
    <xf numFmtId="0" fontId="15" fillId="34" borderId="19" xfId="49" applyFont="1" applyFill="1" applyBorder="1">
      <alignment/>
      <protection/>
    </xf>
    <xf numFmtId="0" fontId="2" fillId="34" borderId="26" xfId="49" applyFont="1" applyFill="1" applyBorder="1">
      <alignment/>
      <protection/>
    </xf>
    <xf numFmtId="0" fontId="2" fillId="34" borderId="26" xfId="49" applyFont="1" applyFill="1" applyBorder="1" applyAlignment="1">
      <alignment horizontal="right"/>
      <protection/>
    </xf>
    <xf numFmtId="0" fontId="16" fillId="34" borderId="16" xfId="49" applyFont="1" applyFill="1" applyBorder="1" applyAlignment="1">
      <alignment/>
      <protection/>
    </xf>
    <xf numFmtId="0" fontId="50" fillId="0" borderId="13" xfId="0" applyFont="1" applyBorder="1" applyAlignment="1">
      <alignment/>
    </xf>
    <xf numFmtId="0" fontId="50" fillId="0" borderId="20" xfId="0" applyFont="1" applyBorder="1" applyAlignment="1">
      <alignment/>
    </xf>
    <xf numFmtId="0" fontId="15" fillId="34" borderId="13" xfId="49" applyFont="1" applyFill="1" applyBorder="1">
      <alignment/>
      <protection/>
    </xf>
    <xf numFmtId="44" fontId="9" fillId="34" borderId="13" xfId="40" applyFont="1" applyFill="1" applyBorder="1" applyAlignment="1">
      <alignment/>
    </xf>
    <xf numFmtId="44" fontId="9" fillId="34" borderId="20" xfId="40" applyFont="1" applyFill="1" applyBorder="1" applyAlignment="1">
      <alignment/>
    </xf>
    <xf numFmtId="0" fontId="2" fillId="0" borderId="13" xfId="49" applyFont="1" applyBorder="1" applyAlignment="1">
      <alignment/>
      <protection/>
    </xf>
    <xf numFmtId="0" fontId="2" fillId="0" borderId="10" xfId="49" applyFont="1" applyBorder="1" applyAlignment="1">
      <alignment/>
      <protection/>
    </xf>
    <xf numFmtId="0" fontId="3" fillId="34" borderId="16" xfId="49" applyFont="1" applyFill="1" applyBorder="1">
      <alignment/>
      <protection/>
    </xf>
    <xf numFmtId="0" fontId="3" fillId="34" borderId="13" xfId="49" applyFont="1" applyFill="1" applyBorder="1">
      <alignment/>
      <protection/>
    </xf>
    <xf numFmtId="0" fontId="14" fillId="0" borderId="14" xfId="49" applyFont="1" applyBorder="1" applyAlignment="1">
      <alignment/>
      <protection/>
    </xf>
    <xf numFmtId="0" fontId="2" fillId="34" borderId="27" xfId="49" applyFont="1" applyFill="1" applyBorder="1" applyAlignment="1">
      <alignment horizontal="right"/>
      <protection/>
    </xf>
    <xf numFmtId="44" fontId="9" fillId="0" borderId="13" xfId="40" applyFont="1" applyBorder="1" applyAlignment="1">
      <alignment/>
    </xf>
    <xf numFmtId="0" fontId="2" fillId="0" borderId="10" xfId="49" applyFont="1" applyBorder="1" applyAlignment="1">
      <alignment horizontal="right"/>
      <protection/>
    </xf>
    <xf numFmtId="0" fontId="2" fillId="0" borderId="13" xfId="49" applyFont="1" applyBorder="1" applyAlignment="1">
      <alignment horizontal="right"/>
      <protection/>
    </xf>
    <xf numFmtId="0" fontId="2" fillId="0" borderId="12" xfId="49" applyFont="1" applyBorder="1" applyAlignment="1">
      <alignment/>
      <protection/>
    </xf>
    <xf numFmtId="0" fontId="2" fillId="0" borderId="12" xfId="49" applyFont="1" applyBorder="1" applyAlignment="1">
      <alignment horizontal="right"/>
      <protection/>
    </xf>
    <xf numFmtId="0" fontId="7" fillId="34" borderId="0" xfId="49" applyFont="1" applyFill="1" applyBorder="1">
      <alignment/>
      <protection/>
    </xf>
    <xf numFmtId="44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69" fillId="0" borderId="18" xfId="0" applyFont="1" applyBorder="1" applyAlignment="1">
      <alignment/>
    </xf>
    <xf numFmtId="0" fontId="70" fillId="0" borderId="0" xfId="0" applyFont="1" applyBorder="1" applyAlignment="1">
      <alignment/>
    </xf>
    <xf numFmtId="0" fontId="71" fillId="0" borderId="18" xfId="0" applyFont="1" applyBorder="1" applyAlignment="1">
      <alignment/>
    </xf>
    <xf numFmtId="0" fontId="71" fillId="0" borderId="0" xfId="0" applyFont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164" fontId="72" fillId="0" borderId="0" xfId="0" applyNumberFormat="1" applyFont="1" applyBorder="1" applyAlignment="1">
      <alignment horizontal="right"/>
    </xf>
    <xf numFmtId="164" fontId="72" fillId="0" borderId="17" xfId="0" applyNumberFormat="1" applyFont="1" applyBorder="1" applyAlignment="1">
      <alignment horizontal="right"/>
    </xf>
    <xf numFmtId="0" fontId="72" fillId="0" borderId="18" xfId="0" applyFont="1" applyFill="1" applyBorder="1" applyAlignment="1">
      <alignment/>
    </xf>
    <xf numFmtId="0" fontId="0" fillId="0" borderId="0" xfId="0" applyAlignment="1">
      <alignment/>
    </xf>
    <xf numFmtId="0" fontId="0" fillId="0" borderId="29" xfId="0" applyBorder="1" applyAlignment="1">
      <alignment horizontal="right"/>
    </xf>
    <xf numFmtId="0" fontId="0" fillId="0" borderId="30" xfId="0" applyBorder="1" applyAlignment="1">
      <alignment horizontal="right"/>
    </xf>
    <xf numFmtId="0" fontId="73" fillId="0" borderId="18" xfId="0" applyFont="1" applyFill="1" applyBorder="1" applyAlignment="1">
      <alignment/>
    </xf>
    <xf numFmtId="0" fontId="50" fillId="0" borderId="0" xfId="0" applyFont="1" applyAlignment="1">
      <alignment/>
    </xf>
    <xf numFmtId="0" fontId="0" fillId="0" borderId="13" xfId="0" applyBorder="1" applyAlignment="1">
      <alignment/>
    </xf>
    <xf numFmtId="0" fontId="0" fillId="0" borderId="20" xfId="0" applyBorder="1" applyAlignment="1">
      <alignment/>
    </xf>
    <xf numFmtId="46" fontId="15" fillId="35" borderId="16" xfId="48" applyNumberFormat="1" applyFont="1" applyFill="1" applyBorder="1" applyAlignment="1">
      <alignment/>
      <protection/>
    </xf>
    <xf numFmtId="0" fontId="0" fillId="0" borderId="12" xfId="0" applyBorder="1" applyAlignment="1">
      <alignment/>
    </xf>
    <xf numFmtId="46" fontId="14" fillId="35" borderId="16" xfId="48" applyNumberFormat="1" applyFont="1" applyFill="1" applyBorder="1" applyAlignment="1">
      <alignment/>
      <protection/>
    </xf>
    <xf numFmtId="0" fontId="0" fillId="0" borderId="0" xfId="0" applyAlignment="1">
      <alignment/>
    </xf>
    <xf numFmtId="0" fontId="72" fillId="0" borderId="18" xfId="0" applyFont="1" applyFill="1" applyBorder="1" applyAlignment="1">
      <alignment/>
    </xf>
    <xf numFmtId="164" fontId="72" fillId="0" borderId="0" xfId="0" applyNumberFormat="1" applyFont="1" applyBorder="1" applyAlignment="1">
      <alignment horizontal="right"/>
    </xf>
    <xf numFmtId="44" fontId="9" fillId="0" borderId="10" xfId="39" applyFont="1" applyFill="1" applyBorder="1" applyAlignment="1">
      <alignment/>
    </xf>
    <xf numFmtId="44" fontId="9" fillId="0" borderId="31" xfId="39" applyFont="1" applyFill="1" applyBorder="1" applyAlignment="1">
      <alignment/>
    </xf>
    <xf numFmtId="0" fontId="15" fillId="0" borderId="32" xfId="48" applyFont="1" applyBorder="1">
      <alignment/>
      <protection/>
    </xf>
    <xf numFmtId="0" fontId="15" fillId="0" borderId="10" xfId="48" applyFont="1" applyBorder="1">
      <alignment/>
      <protection/>
    </xf>
    <xf numFmtId="44" fontId="12" fillId="36" borderId="11" xfId="39" applyFont="1" applyFill="1" applyBorder="1" applyAlignment="1">
      <alignment/>
    </xf>
    <xf numFmtId="44" fontId="12" fillId="36" borderId="13" xfId="39" applyFont="1" applyFill="1" applyBorder="1" applyAlignment="1">
      <alignment/>
    </xf>
    <xf numFmtId="44" fontId="12" fillId="36" borderId="20" xfId="39" applyFont="1" applyFill="1" applyBorder="1" applyAlignment="1">
      <alignment/>
    </xf>
    <xf numFmtId="0" fontId="2" fillId="0" borderId="16" xfId="48" applyBorder="1">
      <alignment/>
      <protection/>
    </xf>
    <xf numFmtId="0" fontId="2" fillId="0" borderId="13" xfId="48" applyBorder="1">
      <alignment/>
      <protection/>
    </xf>
    <xf numFmtId="0" fontId="2" fillId="0" borderId="15" xfId="48" applyBorder="1">
      <alignment/>
      <protection/>
    </xf>
    <xf numFmtId="44" fontId="9" fillId="0" borderId="11" xfId="39" applyFont="1" applyFill="1" applyBorder="1" applyAlignment="1">
      <alignment/>
    </xf>
    <xf numFmtId="0" fontId="0" fillId="0" borderId="13" xfId="0" applyBorder="1" applyAlignment="1">
      <alignment/>
    </xf>
    <xf numFmtId="0" fontId="0" fillId="0" borderId="20" xfId="0" applyBorder="1" applyAlignment="1">
      <alignment/>
    </xf>
    <xf numFmtId="44" fontId="12" fillId="33" borderId="13" xfId="48" applyNumberFormat="1" applyFont="1" applyFill="1" applyBorder="1">
      <alignment/>
      <protection/>
    </xf>
    <xf numFmtId="0" fontId="12" fillId="33" borderId="13" xfId="48" applyFont="1" applyFill="1" applyBorder="1">
      <alignment/>
      <protection/>
    </xf>
    <xf numFmtId="0" fontId="12" fillId="33" borderId="20" xfId="48" applyFont="1" applyFill="1" applyBorder="1">
      <alignment/>
      <protection/>
    </xf>
    <xf numFmtId="0" fontId="14" fillId="35" borderId="16" xfId="48" applyFont="1" applyFill="1" applyBorder="1" applyAlignment="1">
      <alignment/>
      <protection/>
    </xf>
    <xf numFmtId="44" fontId="67" fillId="0" borderId="13" xfId="0" applyNumberFormat="1" applyFont="1" applyBorder="1" applyAlignment="1">
      <alignment/>
    </xf>
    <xf numFmtId="0" fontId="15" fillId="0" borderId="16" xfId="48" applyFont="1" applyFill="1" applyBorder="1" applyAlignment="1">
      <alignment/>
      <protection/>
    </xf>
    <xf numFmtId="0" fontId="0" fillId="0" borderId="15" xfId="0" applyBorder="1" applyAlignment="1">
      <alignment/>
    </xf>
    <xf numFmtId="0" fontId="15" fillId="0" borderId="32" xfId="48" applyFont="1" applyFill="1" applyBorder="1">
      <alignment/>
      <protection/>
    </xf>
    <xf numFmtId="0" fontId="15" fillId="0" borderId="10" xfId="48" applyFont="1" applyFill="1" applyBorder="1">
      <alignment/>
      <protection/>
    </xf>
    <xf numFmtId="44" fontId="67" fillId="0" borderId="11" xfId="0" applyNumberFormat="1" applyFont="1" applyBorder="1" applyAlignment="1">
      <alignment/>
    </xf>
    <xf numFmtId="0" fontId="15" fillId="0" borderId="16" xfId="48" applyFont="1" applyBorder="1" applyAlignment="1">
      <alignment/>
      <protection/>
    </xf>
    <xf numFmtId="44" fontId="74" fillId="0" borderId="13" xfId="0" applyNumberFormat="1" applyFont="1" applyBorder="1" applyAlignment="1">
      <alignment/>
    </xf>
    <xf numFmtId="44" fontId="74" fillId="0" borderId="20" xfId="0" applyNumberFormat="1" applyFont="1" applyBorder="1" applyAlignment="1">
      <alignment/>
    </xf>
    <xf numFmtId="0" fontId="2" fillId="0" borderId="10" xfId="48" applyBorder="1">
      <alignment/>
      <protection/>
    </xf>
    <xf numFmtId="46" fontId="15" fillId="35" borderId="16" xfId="48" applyNumberFormat="1" applyFont="1" applyFill="1" applyBorder="1" applyAlignment="1">
      <alignment/>
      <protection/>
    </xf>
    <xf numFmtId="0" fontId="75" fillId="0" borderId="13" xfId="0" applyFont="1" applyBorder="1" applyAlignment="1">
      <alignment/>
    </xf>
    <xf numFmtId="0" fontId="75" fillId="0" borderId="15" xfId="0" applyFont="1" applyBorder="1" applyAlignment="1">
      <alignment/>
    </xf>
    <xf numFmtId="0" fontId="76" fillId="0" borderId="13" xfId="0" applyFont="1" applyBorder="1" applyAlignment="1">
      <alignment/>
    </xf>
    <xf numFmtId="0" fontId="77" fillId="0" borderId="13" xfId="0" applyFont="1" applyBorder="1" applyAlignment="1">
      <alignment/>
    </xf>
    <xf numFmtId="0" fontId="77" fillId="0" borderId="15" xfId="0" applyFont="1" applyBorder="1" applyAlignment="1">
      <alignment/>
    </xf>
    <xf numFmtId="0" fontId="13" fillId="0" borderId="32" xfId="48" applyFont="1" applyBorder="1">
      <alignment/>
      <protection/>
    </xf>
    <xf numFmtId="0" fontId="13" fillId="0" borderId="10" xfId="48" applyFont="1" applyBorder="1">
      <alignment/>
      <protection/>
    </xf>
    <xf numFmtId="44" fontId="12" fillId="36" borderId="12" xfId="39" applyFont="1" applyFill="1" applyBorder="1" applyAlignment="1">
      <alignment/>
    </xf>
    <xf numFmtId="44" fontId="12" fillId="36" borderId="23" xfId="39" applyFont="1" applyFill="1" applyBorder="1" applyAlignment="1">
      <alignment/>
    </xf>
    <xf numFmtId="0" fontId="13" fillId="0" borderId="16" xfId="48" applyFont="1" applyBorder="1" applyAlignment="1">
      <alignment/>
      <protection/>
    </xf>
    <xf numFmtId="0" fontId="13" fillId="0" borderId="16" xfId="48" applyFont="1" applyBorder="1" applyAlignment="1">
      <alignment shrinkToFit="1"/>
      <protection/>
    </xf>
    <xf numFmtId="0" fontId="0" fillId="0" borderId="13" xfId="0" applyBorder="1" applyAlignment="1">
      <alignment shrinkToFit="1"/>
    </xf>
    <xf numFmtId="0" fontId="0" fillId="0" borderId="15" xfId="0" applyBorder="1" applyAlignment="1">
      <alignment shrinkToFit="1"/>
    </xf>
    <xf numFmtId="44" fontId="67" fillId="35" borderId="11" xfId="39" applyFont="1" applyFill="1" applyBorder="1" applyAlignment="1">
      <alignment/>
    </xf>
    <xf numFmtId="0" fontId="60" fillId="0" borderId="13" xfId="0" applyFont="1" applyBorder="1" applyAlignment="1">
      <alignment/>
    </xf>
    <xf numFmtId="0" fontId="60" fillId="0" borderId="20" xfId="0" applyFont="1" applyBorder="1" applyAlignment="1">
      <alignment/>
    </xf>
    <xf numFmtId="0" fontId="15" fillId="35" borderId="16" xfId="48" applyFont="1" applyFill="1" applyBorder="1" applyAlignment="1">
      <alignment/>
      <protection/>
    </xf>
    <xf numFmtId="44" fontId="12" fillId="33" borderId="13" xfId="39" applyFont="1" applyFill="1" applyBorder="1" applyAlignment="1">
      <alignment/>
    </xf>
    <xf numFmtId="44" fontId="12" fillId="33" borderId="20" xfId="39" applyFont="1" applyFill="1" applyBorder="1" applyAlignment="1">
      <alignment/>
    </xf>
    <xf numFmtId="44" fontId="12" fillId="33" borderId="12" xfId="39" applyFont="1" applyFill="1" applyBorder="1" applyAlignment="1">
      <alignment/>
    </xf>
    <xf numFmtId="44" fontId="12" fillId="33" borderId="23" xfId="39" applyFont="1" applyFill="1" applyBorder="1" applyAlignment="1">
      <alignment/>
    </xf>
    <xf numFmtId="0" fontId="5" fillId="33" borderId="16" xfId="48" applyFont="1" applyFill="1" applyBorder="1">
      <alignment/>
      <protection/>
    </xf>
    <xf numFmtId="0" fontId="5" fillId="33" borderId="13" xfId="48" applyFont="1" applyFill="1" applyBorder="1">
      <alignment/>
      <protection/>
    </xf>
    <xf numFmtId="0" fontId="4" fillId="0" borderId="33" xfId="48" applyFont="1" applyBorder="1" applyAlignment="1">
      <alignment horizontal="center"/>
      <protection/>
    </xf>
    <xf numFmtId="0" fontId="4" fillId="0" borderId="34" xfId="48" applyFont="1" applyBorder="1" applyAlignment="1">
      <alignment horizontal="center"/>
      <protection/>
    </xf>
    <xf numFmtId="0" fontId="4" fillId="0" borderId="35" xfId="48" applyFont="1" applyBorder="1" applyAlignment="1">
      <alignment horizontal="center"/>
      <protection/>
    </xf>
    <xf numFmtId="0" fontId="2" fillId="0" borderId="10" xfId="48" applyBorder="1" applyAlignment="1">
      <alignment horizontal="center"/>
      <protection/>
    </xf>
    <xf numFmtId="0" fontId="2" fillId="0" borderId="11" xfId="48" applyBorder="1" applyAlignment="1">
      <alignment horizontal="center"/>
      <protection/>
    </xf>
    <xf numFmtId="0" fontId="6" fillId="0" borderId="14" xfId="48" applyFont="1" applyBorder="1" applyAlignment="1">
      <alignment horizontal="center"/>
      <protection/>
    </xf>
    <xf numFmtId="0" fontId="6" fillId="0" borderId="12" xfId="48" applyFont="1" applyBorder="1" applyAlignment="1">
      <alignment horizontal="center"/>
      <protection/>
    </xf>
    <xf numFmtId="0" fontId="6" fillId="0" borderId="24" xfId="48" applyFont="1" applyBorder="1" applyAlignment="1">
      <alignment horizontal="center"/>
      <protection/>
    </xf>
    <xf numFmtId="0" fontId="6" fillId="0" borderId="21" xfId="48" applyFont="1" applyBorder="1" applyAlignment="1">
      <alignment horizontal="center"/>
      <protection/>
    </xf>
    <xf numFmtId="0" fontId="6" fillId="0" borderId="19" xfId="48" applyFont="1" applyBorder="1" applyAlignment="1">
      <alignment horizontal="center"/>
      <protection/>
    </xf>
    <xf numFmtId="0" fontId="6" fillId="0" borderId="36" xfId="48" applyFont="1" applyBorder="1" applyAlignment="1">
      <alignment horizontal="center"/>
      <protection/>
    </xf>
    <xf numFmtId="0" fontId="2" fillId="34" borderId="37" xfId="48" applyFont="1" applyFill="1" applyBorder="1" applyAlignment="1">
      <alignment horizontal="center"/>
      <protection/>
    </xf>
    <xf numFmtId="0" fontId="2" fillId="34" borderId="12" xfId="48" applyFont="1" applyFill="1" applyBorder="1" applyAlignment="1">
      <alignment horizontal="center"/>
      <protection/>
    </xf>
    <xf numFmtId="0" fontId="2" fillId="34" borderId="23" xfId="48" applyFont="1" applyFill="1" applyBorder="1" applyAlignment="1">
      <alignment horizontal="center"/>
      <protection/>
    </xf>
    <xf numFmtId="0" fontId="2" fillId="34" borderId="26" xfId="48" applyFont="1" applyFill="1" applyBorder="1">
      <alignment/>
      <protection/>
    </xf>
    <xf numFmtId="0" fontId="2" fillId="34" borderId="38" xfId="48" applyFont="1" applyFill="1" applyBorder="1">
      <alignment/>
      <protection/>
    </xf>
    <xf numFmtId="0" fontId="8" fillId="34" borderId="0" xfId="48" applyFont="1" applyFill="1" applyBorder="1">
      <alignment/>
      <protection/>
    </xf>
    <xf numFmtId="44" fontId="11" fillId="34" borderId="0" xfId="48" applyNumberFormat="1" applyFont="1" applyFill="1" applyBorder="1">
      <alignment/>
      <protection/>
    </xf>
    <xf numFmtId="0" fontId="11" fillId="34" borderId="0" xfId="48" applyFont="1" applyFill="1" applyBorder="1">
      <alignment/>
      <protection/>
    </xf>
    <xf numFmtId="44" fontId="12" fillId="34" borderId="0" xfId="48" applyNumberFormat="1" applyFont="1" applyFill="1" applyBorder="1">
      <alignment/>
      <protection/>
    </xf>
    <xf numFmtId="0" fontId="12" fillId="34" borderId="0" xfId="48" applyFont="1" applyFill="1" applyBorder="1">
      <alignment/>
      <protection/>
    </xf>
    <xf numFmtId="0" fontId="2" fillId="0" borderId="39" xfId="48" applyFill="1" applyBorder="1">
      <alignment/>
      <protection/>
    </xf>
    <xf numFmtId="0" fontId="2" fillId="0" borderId="40" xfId="48" applyFill="1" applyBorder="1">
      <alignment/>
      <protection/>
    </xf>
    <xf numFmtId="0" fontId="2" fillId="0" borderId="41" xfId="48" applyFill="1" applyBorder="1">
      <alignment/>
      <protection/>
    </xf>
    <xf numFmtId="44" fontId="12" fillId="36" borderId="40" xfId="48" applyNumberFormat="1" applyFont="1" applyFill="1" applyBorder="1">
      <alignment/>
      <protection/>
    </xf>
    <xf numFmtId="0" fontId="12" fillId="36" borderId="40" xfId="48" applyFont="1" applyFill="1" applyBorder="1">
      <alignment/>
      <protection/>
    </xf>
    <xf numFmtId="0" fontId="12" fillId="36" borderId="42" xfId="48" applyFont="1" applyFill="1" applyBorder="1">
      <alignment/>
      <protection/>
    </xf>
    <xf numFmtId="0" fontId="2" fillId="34" borderId="16" xfId="48" applyFill="1" applyBorder="1">
      <alignment/>
      <protection/>
    </xf>
    <xf numFmtId="0" fontId="2" fillId="35" borderId="13" xfId="48" applyFill="1" applyBorder="1">
      <alignment/>
      <protection/>
    </xf>
    <xf numFmtId="0" fontId="15" fillId="0" borderId="16" xfId="49" applyFont="1" applyBorder="1" applyAlignment="1">
      <alignment/>
      <protection/>
    </xf>
    <xf numFmtId="44" fontId="9" fillId="0" borderId="11" xfId="40" applyFont="1" applyBorder="1" applyAlignment="1">
      <alignment/>
    </xf>
    <xf numFmtId="0" fontId="15" fillId="34" borderId="16" xfId="49" applyFont="1" applyFill="1" applyBorder="1" applyAlignment="1">
      <alignment/>
      <protection/>
    </xf>
    <xf numFmtId="44" fontId="9" fillId="0" borderId="11" xfId="40" applyFont="1" applyFill="1" applyBorder="1" applyAlignment="1">
      <alignment/>
    </xf>
    <xf numFmtId="0" fontId="14" fillId="0" borderId="16" xfId="49" applyFont="1" applyBorder="1" applyAlignment="1">
      <alignment/>
      <protection/>
    </xf>
    <xf numFmtId="44" fontId="9" fillId="0" borderId="10" xfId="40" applyFont="1" applyBorder="1" applyAlignment="1">
      <alignment/>
    </xf>
    <xf numFmtId="44" fontId="9" fillId="0" borderId="31" xfId="40" applyFont="1" applyBorder="1" applyAlignment="1">
      <alignment/>
    </xf>
    <xf numFmtId="0" fontId="8" fillId="35" borderId="0" xfId="49" applyFont="1" applyFill="1" applyBorder="1">
      <alignment/>
      <protection/>
    </xf>
    <xf numFmtId="164" fontId="11" fillId="35" borderId="0" xfId="49" applyNumberFormat="1" applyFont="1" applyFill="1" applyBorder="1">
      <alignment/>
      <protection/>
    </xf>
    <xf numFmtId="44" fontId="9" fillId="0" borderId="25" xfId="40" applyFont="1" applyBorder="1" applyAlignment="1">
      <alignment/>
    </xf>
    <xf numFmtId="44" fontId="9" fillId="0" borderId="43" xfId="40" applyFont="1" applyBorder="1" applyAlignment="1">
      <alignment/>
    </xf>
    <xf numFmtId="0" fontId="14" fillId="34" borderId="16" xfId="49" applyFont="1" applyFill="1" applyBorder="1" applyAlignment="1">
      <alignment/>
      <protection/>
    </xf>
    <xf numFmtId="44" fontId="9" fillId="0" borderId="13" xfId="40" applyFont="1" applyBorder="1" applyAlignment="1">
      <alignment/>
    </xf>
    <xf numFmtId="0" fontId="2" fillId="34" borderId="39" xfId="48" applyFill="1" applyBorder="1">
      <alignment/>
      <protection/>
    </xf>
    <xf numFmtId="0" fontId="2" fillId="34" borderId="40" xfId="48" applyFill="1" applyBorder="1">
      <alignment/>
      <protection/>
    </xf>
    <xf numFmtId="44" fontId="12" fillId="36" borderId="44" xfId="39" applyFont="1" applyFill="1" applyBorder="1" applyAlignment="1">
      <alignment/>
    </xf>
    <xf numFmtId="44" fontId="12" fillId="36" borderId="40" xfId="39" applyFont="1" applyFill="1" applyBorder="1" applyAlignment="1">
      <alignment/>
    </xf>
    <xf numFmtId="44" fontId="12" fillId="36" borderId="42" xfId="39" applyFont="1" applyFill="1" applyBorder="1" applyAlignment="1">
      <alignment/>
    </xf>
    <xf numFmtId="0" fontId="3" fillId="0" borderId="16" xfId="49" applyFont="1" applyBorder="1" applyAlignment="1">
      <alignment/>
      <protection/>
    </xf>
    <xf numFmtId="46" fontId="14" fillId="0" borderId="16" xfId="49" applyNumberFormat="1" applyFont="1" applyBorder="1" applyAlignment="1">
      <alignment/>
      <protection/>
    </xf>
    <xf numFmtId="0" fontId="66" fillId="0" borderId="13" xfId="0" applyFont="1" applyBorder="1" applyAlignment="1">
      <alignment/>
    </xf>
    <xf numFmtId="44" fontId="12" fillId="36" borderId="45" xfId="39" applyFont="1" applyFill="1" applyBorder="1" applyAlignment="1">
      <alignment/>
    </xf>
    <xf numFmtId="44" fontId="12" fillId="36" borderId="19" xfId="39" applyFont="1" applyFill="1" applyBorder="1" applyAlignment="1">
      <alignment/>
    </xf>
    <xf numFmtId="44" fontId="12" fillId="36" borderId="22" xfId="39" applyFont="1" applyFill="1" applyBorder="1" applyAlignment="1">
      <alignment/>
    </xf>
    <xf numFmtId="8" fontId="9" fillId="34" borderId="11" xfId="40" applyNumberFormat="1" applyFont="1" applyFill="1" applyBorder="1" applyAlignment="1">
      <alignment/>
    </xf>
    <xf numFmtId="0" fontId="15" fillId="34" borderId="14" xfId="49" applyFont="1" applyFill="1" applyBorder="1" applyAlignment="1">
      <alignment/>
      <protection/>
    </xf>
    <xf numFmtId="0" fontId="0" fillId="0" borderId="12" xfId="0" applyBorder="1" applyAlignment="1">
      <alignment/>
    </xf>
    <xf numFmtId="0" fontId="0" fillId="0" borderId="24" xfId="0" applyBorder="1" applyAlignment="1">
      <alignment/>
    </xf>
    <xf numFmtId="44" fontId="9" fillId="34" borderId="11" xfId="40" applyFont="1" applyFill="1" applyBorder="1" applyAlignment="1">
      <alignment/>
    </xf>
    <xf numFmtId="44" fontId="9" fillId="34" borderId="13" xfId="40" applyFont="1" applyFill="1" applyBorder="1" applyAlignment="1">
      <alignment/>
    </xf>
    <xf numFmtId="44" fontId="9" fillId="34" borderId="20" xfId="40" applyFont="1" applyFill="1" applyBorder="1" applyAlignment="1">
      <alignment/>
    </xf>
    <xf numFmtId="44" fontId="9" fillId="34" borderId="11" xfId="40" applyFont="1" applyFill="1" applyBorder="1" applyAlignment="1">
      <alignment/>
    </xf>
    <xf numFmtId="0" fontId="3" fillId="34" borderId="16" xfId="49" applyFont="1" applyFill="1" applyBorder="1" applyAlignment="1">
      <alignment/>
      <protection/>
    </xf>
    <xf numFmtId="44" fontId="9" fillId="0" borderId="10" xfId="40" applyFont="1" applyFill="1" applyBorder="1" applyAlignment="1">
      <alignment/>
    </xf>
    <xf numFmtId="44" fontId="9" fillId="0" borderId="31" xfId="40" applyFont="1" applyFill="1" applyBorder="1" applyAlignment="1">
      <alignment/>
    </xf>
    <xf numFmtId="0" fontId="15" fillId="0" borderId="16" xfId="49" applyFont="1" applyFill="1" applyBorder="1" applyAlignment="1">
      <alignment/>
      <protection/>
    </xf>
    <xf numFmtId="44" fontId="9" fillId="0" borderId="11" xfId="40" applyFont="1" applyFill="1" applyBorder="1" applyAlignment="1">
      <alignment/>
    </xf>
    <xf numFmtId="44" fontId="9" fillId="0" borderId="13" xfId="40" applyFont="1" applyFill="1" applyBorder="1" applyAlignment="1">
      <alignment/>
    </xf>
    <xf numFmtId="44" fontId="9" fillId="0" borderId="20" xfId="40" applyFont="1" applyFill="1" applyBorder="1" applyAlignment="1">
      <alignment/>
    </xf>
    <xf numFmtId="44" fontId="9" fillId="0" borderId="11" xfId="40" applyFont="1" applyFill="1" applyBorder="1" applyAlignment="1">
      <alignment/>
    </xf>
    <xf numFmtId="46" fontId="14" fillId="35" borderId="16" xfId="48" applyNumberFormat="1" applyFont="1" applyFill="1" applyBorder="1" applyAlignment="1">
      <alignment/>
      <protection/>
    </xf>
    <xf numFmtId="0" fontId="15" fillId="35" borderId="16" xfId="49" applyFont="1" applyFill="1" applyBorder="1" applyAlignment="1">
      <alignment horizontal="left"/>
      <protection/>
    </xf>
    <xf numFmtId="0" fontId="0" fillId="0" borderId="13" xfId="0" applyBorder="1" applyAlignment="1">
      <alignment horizontal="left"/>
    </xf>
    <xf numFmtId="0" fontId="0" fillId="0" borderId="15" xfId="0" applyBorder="1" applyAlignment="1">
      <alignment horizontal="left"/>
    </xf>
    <xf numFmtId="44" fontId="9" fillId="0" borderId="26" xfId="40" applyFont="1" applyBorder="1" applyAlignment="1">
      <alignment/>
    </xf>
    <xf numFmtId="44" fontId="9" fillId="0" borderId="38" xfId="40" applyFont="1" applyBorder="1" applyAlignment="1">
      <alignment/>
    </xf>
    <xf numFmtId="0" fontId="10" fillId="34" borderId="13" xfId="49" applyFont="1" applyFill="1" applyBorder="1">
      <alignment/>
      <protection/>
    </xf>
    <xf numFmtId="0" fontId="10" fillId="34" borderId="20" xfId="49" applyFont="1" applyFill="1" applyBorder="1">
      <alignment/>
      <protection/>
    </xf>
    <xf numFmtId="0" fontId="4" fillId="0" borderId="33" xfId="49" applyFont="1" applyBorder="1" applyAlignment="1">
      <alignment horizontal="center"/>
      <protection/>
    </xf>
    <xf numFmtId="0" fontId="4" fillId="0" borderId="34" xfId="49" applyFont="1" applyBorder="1" applyAlignment="1">
      <alignment horizontal="center"/>
      <protection/>
    </xf>
    <xf numFmtId="0" fontId="4" fillId="0" borderId="35" xfId="49" applyFont="1" applyBorder="1" applyAlignment="1">
      <alignment horizontal="center"/>
      <protection/>
    </xf>
    <xf numFmtId="0" fontId="6" fillId="0" borderId="14" xfId="49" applyFont="1" applyBorder="1" applyAlignment="1">
      <alignment horizontal="center"/>
      <protection/>
    </xf>
    <xf numFmtId="0" fontId="6" fillId="0" borderId="12" xfId="49" applyFont="1" applyBorder="1" applyAlignment="1">
      <alignment horizontal="center"/>
      <protection/>
    </xf>
    <xf numFmtId="0" fontId="6" fillId="0" borderId="24" xfId="49" applyFont="1" applyBorder="1" applyAlignment="1">
      <alignment horizontal="center"/>
      <protection/>
    </xf>
    <xf numFmtId="0" fontId="6" fillId="0" borderId="21" xfId="49" applyFont="1" applyBorder="1" applyAlignment="1">
      <alignment horizontal="center"/>
      <protection/>
    </xf>
    <xf numFmtId="0" fontId="6" fillId="0" borderId="19" xfId="49" applyFont="1" applyBorder="1" applyAlignment="1">
      <alignment horizontal="center"/>
      <protection/>
    </xf>
    <xf numFmtId="0" fontId="6" fillId="0" borderId="36" xfId="49" applyFont="1" applyBorder="1" applyAlignment="1">
      <alignment horizontal="center"/>
      <protection/>
    </xf>
    <xf numFmtId="0" fontId="2" fillId="34" borderId="37" xfId="49" applyFont="1" applyFill="1" applyBorder="1" applyAlignment="1">
      <alignment horizontal="center"/>
      <protection/>
    </xf>
    <xf numFmtId="0" fontId="2" fillId="34" borderId="12" xfId="49" applyFont="1" applyFill="1" applyBorder="1" applyAlignment="1">
      <alignment horizontal="center"/>
      <protection/>
    </xf>
    <xf numFmtId="0" fontId="2" fillId="34" borderId="23" xfId="49" applyFont="1" applyFill="1" applyBorder="1" applyAlignment="1">
      <alignment horizontal="center"/>
      <protection/>
    </xf>
    <xf numFmtId="0" fontId="2" fillId="0" borderId="10" xfId="49" applyBorder="1" applyAlignment="1">
      <alignment horizontal="center"/>
      <protection/>
    </xf>
    <xf numFmtId="0" fontId="2" fillId="0" borderId="11" xfId="49" applyBorder="1" applyAlignment="1">
      <alignment horizontal="center"/>
      <protection/>
    </xf>
    <xf numFmtId="0" fontId="2" fillId="34" borderId="26" xfId="49" applyFont="1" applyFill="1" applyBorder="1">
      <alignment/>
      <protection/>
    </xf>
    <xf numFmtId="0" fontId="2" fillId="34" borderId="38" xfId="49" applyFont="1" applyFill="1" applyBorder="1">
      <alignment/>
      <protection/>
    </xf>
    <xf numFmtId="0" fontId="5" fillId="33" borderId="16" xfId="48" applyFont="1" applyFill="1" applyBorder="1" applyAlignment="1">
      <alignment/>
      <protection/>
    </xf>
    <xf numFmtId="44" fontId="9" fillId="0" borderId="11" xfId="40" applyFont="1" applyBorder="1" applyAlignment="1">
      <alignment horizontal="right"/>
    </xf>
    <xf numFmtId="44" fontId="9" fillId="0" borderId="13" xfId="40" applyFont="1" applyBorder="1" applyAlignment="1">
      <alignment horizontal="right"/>
    </xf>
    <xf numFmtId="44" fontId="9" fillId="0" borderId="20" xfId="40" applyFont="1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20" xfId="0" applyBorder="1" applyAlignment="1">
      <alignment horizontal="right"/>
    </xf>
    <xf numFmtId="0" fontId="4" fillId="0" borderId="46" xfId="48" applyFont="1" applyBorder="1" applyAlignment="1">
      <alignment horizontal="center"/>
      <protection/>
    </xf>
    <xf numFmtId="0" fontId="18" fillId="0" borderId="47" xfId="48" applyFont="1" applyBorder="1" applyAlignment="1">
      <alignment horizontal="center"/>
      <protection/>
    </xf>
    <xf numFmtId="0" fontId="18" fillId="0" borderId="48" xfId="48" applyFont="1" applyBorder="1" applyAlignment="1">
      <alignment horizontal="center"/>
      <protection/>
    </xf>
    <xf numFmtId="44" fontId="9" fillId="34" borderId="15" xfId="40" applyFont="1" applyFill="1" applyBorder="1" applyAlignment="1">
      <alignment/>
    </xf>
    <xf numFmtId="0" fontId="71" fillId="0" borderId="18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72" fillId="0" borderId="18" xfId="0" applyFont="1" applyFill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72" fillId="0" borderId="18" xfId="0" applyFont="1" applyBorder="1" applyAlignment="1">
      <alignment/>
    </xf>
    <xf numFmtId="0" fontId="72" fillId="0" borderId="0" xfId="0" applyFont="1" applyBorder="1" applyAlignment="1">
      <alignment/>
    </xf>
    <xf numFmtId="164" fontId="72" fillId="0" borderId="0" xfId="0" applyNumberFormat="1" applyFont="1" applyBorder="1" applyAlignment="1">
      <alignment horizontal="right"/>
    </xf>
    <xf numFmtId="0" fontId="0" fillId="0" borderId="17" xfId="0" applyBorder="1" applyAlignment="1">
      <alignment horizontal="right"/>
    </xf>
    <xf numFmtId="0" fontId="72" fillId="0" borderId="0" xfId="0" applyFont="1" applyFill="1" applyBorder="1" applyAlignment="1">
      <alignment/>
    </xf>
    <xf numFmtId="0" fontId="4" fillId="0" borderId="47" xfId="48" applyFont="1" applyBorder="1" applyAlignment="1">
      <alignment horizontal="center"/>
      <protection/>
    </xf>
    <xf numFmtId="0" fontId="4" fillId="0" borderId="48" xfId="48" applyFont="1" applyBorder="1" applyAlignment="1">
      <alignment horizontal="center"/>
      <protection/>
    </xf>
    <xf numFmtId="0" fontId="78" fillId="0" borderId="18" xfId="0" applyFont="1" applyBorder="1" applyAlignment="1">
      <alignment/>
    </xf>
    <xf numFmtId="0" fontId="79" fillId="0" borderId="0" xfId="0" applyFont="1" applyBorder="1" applyAlignment="1">
      <alignment/>
    </xf>
    <xf numFmtId="0" fontId="79" fillId="0" borderId="17" xfId="0" applyFont="1" applyBorder="1" applyAlignment="1">
      <alignment/>
    </xf>
    <xf numFmtId="0" fontId="73" fillId="0" borderId="18" xfId="0" applyFont="1" applyBorder="1" applyAlignment="1">
      <alignment/>
    </xf>
    <xf numFmtId="0" fontId="73" fillId="0" borderId="0" xfId="0" applyFont="1" applyBorder="1" applyAlignment="1">
      <alignment/>
    </xf>
    <xf numFmtId="49" fontId="72" fillId="0" borderId="18" xfId="0" applyNumberFormat="1" applyFont="1" applyBorder="1" applyAlignment="1">
      <alignment/>
    </xf>
    <xf numFmtId="164" fontId="72" fillId="0" borderId="0" xfId="0" applyNumberFormat="1" applyFont="1" applyBorder="1" applyAlignment="1">
      <alignment/>
    </xf>
    <xf numFmtId="0" fontId="0" fillId="0" borderId="17" xfId="0" applyBorder="1" applyAlignment="1">
      <alignment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měny 3" xfId="39"/>
    <cellStyle name="měny 4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normální 3" xfId="48"/>
    <cellStyle name="normální 4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1"/>
  <sheetViews>
    <sheetView zoomScalePageLayoutView="0" workbookViewId="0" topLeftCell="A40">
      <selection activeCell="L12" sqref="L12"/>
    </sheetView>
  </sheetViews>
  <sheetFormatPr defaultColWidth="9.140625" defaultRowHeight="15"/>
  <sheetData>
    <row r="1" spans="1:10" ht="20.25">
      <c r="A1" s="223" t="s">
        <v>66</v>
      </c>
      <c r="B1" s="224"/>
      <c r="C1" s="224"/>
      <c r="D1" s="224"/>
      <c r="E1" s="224"/>
      <c r="F1" s="224"/>
      <c r="G1" s="224"/>
      <c r="H1" s="224"/>
      <c r="I1" s="224"/>
      <c r="J1" s="225"/>
    </row>
    <row r="2" spans="1:10" ht="15">
      <c r="A2" s="228" t="s">
        <v>0</v>
      </c>
      <c r="B2" s="229"/>
      <c r="C2" s="229"/>
      <c r="D2" s="229"/>
      <c r="E2" s="230"/>
      <c r="F2" s="1" t="s">
        <v>1</v>
      </c>
      <c r="G2" s="2" t="s">
        <v>2</v>
      </c>
      <c r="H2" s="234"/>
      <c r="I2" s="235"/>
      <c r="J2" s="236"/>
    </row>
    <row r="3" spans="1:10" ht="15">
      <c r="A3" s="231"/>
      <c r="B3" s="232"/>
      <c r="C3" s="232"/>
      <c r="D3" s="232"/>
      <c r="E3" s="233"/>
      <c r="F3" s="226" t="s">
        <v>3</v>
      </c>
      <c r="G3" s="227"/>
      <c r="H3" s="237"/>
      <c r="I3" s="237"/>
      <c r="J3" s="238"/>
    </row>
    <row r="4" spans="1:10" ht="15.75">
      <c r="A4" s="221" t="s">
        <v>4</v>
      </c>
      <c r="B4" s="222"/>
      <c r="C4" s="222"/>
      <c r="D4" s="222"/>
      <c r="E4" s="6"/>
      <c r="F4" s="7"/>
      <c r="G4" s="7"/>
      <c r="H4" s="219"/>
      <c r="I4" s="219"/>
      <c r="J4" s="220"/>
    </row>
    <row r="5" spans="1:10" ht="15">
      <c r="A5" s="205" t="s">
        <v>5</v>
      </c>
      <c r="B5" s="206"/>
      <c r="C5" s="206"/>
      <c r="D5" s="206"/>
      <c r="E5" s="206"/>
      <c r="F5" s="1"/>
      <c r="G5" s="1">
        <v>1111</v>
      </c>
      <c r="H5" s="172">
        <v>2450000</v>
      </c>
      <c r="I5" s="172"/>
      <c r="J5" s="173"/>
    </row>
    <row r="6" spans="1:10" ht="15">
      <c r="A6" s="205" t="s">
        <v>6</v>
      </c>
      <c r="B6" s="206"/>
      <c r="C6" s="206"/>
      <c r="D6" s="206"/>
      <c r="E6" s="206"/>
      <c r="F6" s="1"/>
      <c r="G6" s="1">
        <v>1112</v>
      </c>
      <c r="H6" s="172">
        <v>230000</v>
      </c>
      <c r="I6" s="172"/>
      <c r="J6" s="173"/>
    </row>
    <row r="7" spans="1:10" ht="15">
      <c r="A7" s="205" t="s">
        <v>7</v>
      </c>
      <c r="B7" s="206"/>
      <c r="C7" s="206"/>
      <c r="D7" s="206"/>
      <c r="E7" s="206"/>
      <c r="F7" s="1"/>
      <c r="G7" s="1">
        <v>1113</v>
      </c>
      <c r="H7" s="172">
        <v>220000</v>
      </c>
      <c r="I7" s="172"/>
      <c r="J7" s="173"/>
    </row>
    <row r="8" spans="1:10" ht="15">
      <c r="A8" s="205" t="s">
        <v>8</v>
      </c>
      <c r="B8" s="206"/>
      <c r="C8" s="206"/>
      <c r="D8" s="206"/>
      <c r="E8" s="206"/>
      <c r="F8" s="1"/>
      <c r="G8" s="1">
        <v>1121</v>
      </c>
      <c r="H8" s="172">
        <v>2600000</v>
      </c>
      <c r="I8" s="172"/>
      <c r="J8" s="173"/>
    </row>
    <row r="9" spans="1:10" ht="15">
      <c r="A9" s="209" t="s">
        <v>9</v>
      </c>
      <c r="B9" s="183"/>
      <c r="C9" s="183"/>
      <c r="D9" s="183"/>
      <c r="E9" s="191"/>
      <c r="F9" s="1"/>
      <c r="G9" s="1">
        <v>1122</v>
      </c>
      <c r="H9" s="182">
        <v>450000</v>
      </c>
      <c r="I9" s="183"/>
      <c r="J9" s="184"/>
    </row>
    <row r="10" spans="1:10" ht="15">
      <c r="A10" s="205" t="s">
        <v>10</v>
      </c>
      <c r="B10" s="206"/>
      <c r="C10" s="206"/>
      <c r="D10" s="206"/>
      <c r="E10" s="206"/>
      <c r="F10" s="1"/>
      <c r="G10" s="1">
        <v>1211</v>
      </c>
      <c r="H10" s="172">
        <v>6500000</v>
      </c>
      <c r="I10" s="172"/>
      <c r="J10" s="173"/>
    </row>
    <row r="11" spans="1:10" ht="15">
      <c r="A11" s="205" t="s">
        <v>11</v>
      </c>
      <c r="B11" s="206"/>
      <c r="C11" s="206"/>
      <c r="D11" s="206"/>
      <c r="E11" s="206"/>
      <c r="F11" s="1"/>
      <c r="G11" s="1">
        <v>1340</v>
      </c>
      <c r="H11" s="172">
        <v>940000</v>
      </c>
      <c r="I11" s="172"/>
      <c r="J11" s="173"/>
    </row>
    <row r="12" spans="1:10" ht="15">
      <c r="A12" s="209" t="s">
        <v>12</v>
      </c>
      <c r="B12" s="183"/>
      <c r="C12" s="183"/>
      <c r="D12" s="183"/>
      <c r="E12" s="191"/>
      <c r="F12" s="1"/>
      <c r="G12" s="1">
        <v>1341</v>
      </c>
      <c r="H12" s="182">
        <v>40000</v>
      </c>
      <c r="I12" s="183"/>
      <c r="J12" s="184"/>
    </row>
    <row r="13" spans="1:10" ht="15">
      <c r="A13" s="209" t="s">
        <v>13</v>
      </c>
      <c r="B13" s="183"/>
      <c r="C13" s="183"/>
      <c r="D13" s="183"/>
      <c r="E13" s="191"/>
      <c r="F13" s="1"/>
      <c r="G13" s="1">
        <v>1342</v>
      </c>
      <c r="H13" s="182">
        <v>200000</v>
      </c>
      <c r="I13" s="183"/>
      <c r="J13" s="184"/>
    </row>
    <row r="14" spans="1:10" ht="15">
      <c r="A14" s="210" t="s">
        <v>14</v>
      </c>
      <c r="B14" s="211"/>
      <c r="C14" s="211"/>
      <c r="D14" s="211"/>
      <c r="E14" s="212"/>
      <c r="F14" s="1"/>
      <c r="G14" s="1">
        <v>1343</v>
      </c>
      <c r="H14" s="182">
        <v>6000</v>
      </c>
      <c r="I14" s="183"/>
      <c r="J14" s="184"/>
    </row>
    <row r="15" spans="1:10" ht="15">
      <c r="A15" s="209" t="s">
        <v>15</v>
      </c>
      <c r="B15" s="183"/>
      <c r="C15" s="183"/>
      <c r="D15" s="183"/>
      <c r="E15" s="191"/>
      <c r="F15" s="1"/>
      <c r="G15" s="1">
        <v>1345</v>
      </c>
      <c r="H15" s="182">
        <v>85400</v>
      </c>
      <c r="I15" s="183"/>
      <c r="J15" s="184"/>
    </row>
    <row r="16" spans="1:10" ht="15">
      <c r="A16" s="205" t="s">
        <v>16</v>
      </c>
      <c r="B16" s="206"/>
      <c r="C16" s="206"/>
      <c r="D16" s="206"/>
      <c r="E16" s="206"/>
      <c r="F16" s="1"/>
      <c r="G16" s="1">
        <v>1347</v>
      </c>
      <c r="H16" s="172">
        <v>0</v>
      </c>
      <c r="I16" s="172"/>
      <c r="J16" s="173"/>
    </row>
    <row r="17" spans="1:10" ht="15">
      <c r="A17" s="209" t="s">
        <v>17</v>
      </c>
      <c r="B17" s="183"/>
      <c r="C17" s="183"/>
      <c r="D17" s="183"/>
      <c r="E17" s="191"/>
      <c r="F17" s="1"/>
      <c r="G17" s="1">
        <v>1351</v>
      </c>
      <c r="H17" s="182">
        <v>0</v>
      </c>
      <c r="I17" s="183"/>
      <c r="J17" s="184"/>
    </row>
    <row r="18" spans="1:10" ht="15">
      <c r="A18" s="205" t="s">
        <v>18</v>
      </c>
      <c r="B18" s="206"/>
      <c r="C18" s="206"/>
      <c r="D18" s="206"/>
      <c r="E18" s="206"/>
      <c r="F18" s="1"/>
      <c r="G18" s="1">
        <v>1361</v>
      </c>
      <c r="H18" s="172">
        <v>56000</v>
      </c>
      <c r="I18" s="172"/>
      <c r="J18" s="173"/>
    </row>
    <row r="19" spans="1:10" ht="15">
      <c r="A19" s="205" t="s">
        <v>19</v>
      </c>
      <c r="B19" s="206"/>
      <c r="C19" s="206"/>
      <c r="D19" s="206"/>
      <c r="E19" s="206"/>
      <c r="F19" s="1"/>
      <c r="G19" s="1">
        <v>1511</v>
      </c>
      <c r="H19" s="172">
        <v>1220000</v>
      </c>
      <c r="I19" s="172"/>
      <c r="J19" s="173"/>
    </row>
    <row r="20" spans="1:10" ht="15">
      <c r="A20" s="13"/>
      <c r="B20" s="5"/>
      <c r="C20" s="5"/>
      <c r="D20" s="5"/>
      <c r="E20" s="5"/>
      <c r="F20" s="5"/>
      <c r="G20" s="11"/>
      <c r="H20" s="207">
        <f>SUM(H5:J19)</f>
        <v>14997400</v>
      </c>
      <c r="I20" s="207"/>
      <c r="J20" s="208"/>
    </row>
    <row r="21" spans="1:10" ht="15.75">
      <c r="A21" s="221" t="s">
        <v>20</v>
      </c>
      <c r="B21" s="222"/>
      <c r="C21" s="222"/>
      <c r="D21" s="222"/>
      <c r="E21" s="12"/>
      <c r="F21" s="18"/>
      <c r="G21" s="18"/>
      <c r="H21" s="217"/>
      <c r="I21" s="217"/>
      <c r="J21" s="218"/>
    </row>
    <row r="22" spans="1:10" ht="15.75">
      <c r="A22" s="19" t="s">
        <v>21</v>
      </c>
      <c r="B22" s="14"/>
      <c r="C22" s="14"/>
      <c r="D22" s="14"/>
      <c r="E22" s="14"/>
      <c r="F22" s="15"/>
      <c r="G22" s="15"/>
      <c r="H22" s="16"/>
      <c r="I22" s="16"/>
      <c r="J22" s="17"/>
    </row>
    <row r="23" spans="1:10" ht="15">
      <c r="A23" s="216" t="s">
        <v>22</v>
      </c>
      <c r="B23" s="183"/>
      <c r="C23" s="183"/>
      <c r="D23" s="183"/>
      <c r="E23" s="191"/>
      <c r="F23" s="20">
        <v>1032</v>
      </c>
      <c r="G23" s="39" t="s">
        <v>23</v>
      </c>
      <c r="H23" s="213">
        <v>1800000</v>
      </c>
      <c r="I23" s="214"/>
      <c r="J23" s="215"/>
    </row>
    <row r="24" spans="1:10" ht="15">
      <c r="A24" s="45" t="s">
        <v>24</v>
      </c>
      <c r="B24" s="46"/>
      <c r="C24" s="46"/>
      <c r="D24" s="46"/>
      <c r="E24" s="46"/>
      <c r="F24" s="46"/>
      <c r="G24" s="46"/>
      <c r="H24" s="46"/>
      <c r="I24" s="46"/>
      <c r="J24" s="47"/>
    </row>
    <row r="25" spans="1:10" ht="15">
      <c r="A25" s="199" t="s">
        <v>25</v>
      </c>
      <c r="B25" s="203"/>
      <c r="C25" s="203"/>
      <c r="D25" s="203"/>
      <c r="E25" s="204"/>
      <c r="F25" s="21">
        <v>2310</v>
      </c>
      <c r="G25" s="39" t="s">
        <v>23</v>
      </c>
      <c r="H25" s="194">
        <v>2430000</v>
      </c>
      <c r="I25" s="196"/>
      <c r="J25" s="197"/>
    </row>
    <row r="26" spans="1:10" ht="15">
      <c r="A26" s="45" t="s">
        <v>26</v>
      </c>
      <c r="B26" s="51"/>
      <c r="C26" s="51"/>
      <c r="D26" s="51"/>
      <c r="E26" s="51"/>
      <c r="F26" s="51"/>
      <c r="G26" s="51"/>
      <c r="H26" s="51"/>
      <c r="I26" s="51"/>
      <c r="J26" s="52"/>
    </row>
    <row r="27" spans="1:10" ht="15">
      <c r="A27" s="199" t="s">
        <v>27</v>
      </c>
      <c r="B27" s="200"/>
      <c r="C27" s="200"/>
      <c r="D27" s="200"/>
      <c r="E27" s="201"/>
      <c r="F27" s="21">
        <v>3113</v>
      </c>
      <c r="G27" s="39" t="s">
        <v>23</v>
      </c>
      <c r="H27" s="194">
        <v>133000</v>
      </c>
      <c r="I27" s="196"/>
      <c r="J27" s="197"/>
    </row>
    <row r="28" spans="1:10" ht="15">
      <c r="A28" s="45" t="s">
        <v>28</v>
      </c>
      <c r="B28" s="43"/>
      <c r="C28" s="43"/>
      <c r="D28" s="43"/>
      <c r="E28" s="43"/>
      <c r="F28" s="43"/>
      <c r="G28" s="43"/>
      <c r="H28" s="43"/>
      <c r="I28" s="43"/>
      <c r="J28" s="44"/>
    </row>
    <row r="29" spans="1:10" ht="15">
      <c r="A29" s="199" t="s">
        <v>29</v>
      </c>
      <c r="B29" s="183"/>
      <c r="C29" s="183"/>
      <c r="D29" s="183"/>
      <c r="E29" s="191"/>
      <c r="F29" s="21">
        <v>3313</v>
      </c>
      <c r="G29" s="39" t="s">
        <v>23</v>
      </c>
      <c r="H29" s="194">
        <v>15000</v>
      </c>
      <c r="I29" s="183"/>
      <c r="J29" s="184"/>
    </row>
    <row r="30" spans="1:10" ht="15">
      <c r="A30" s="48" t="s">
        <v>30</v>
      </c>
      <c r="B30" s="49"/>
      <c r="C30" s="49"/>
      <c r="D30" s="49"/>
      <c r="E30" s="49"/>
      <c r="F30" s="49"/>
      <c r="G30" s="49"/>
      <c r="H30" s="49"/>
      <c r="I30" s="49"/>
      <c r="J30" s="50"/>
    </row>
    <row r="31" spans="1:10" ht="15">
      <c r="A31" s="199" t="s">
        <v>31</v>
      </c>
      <c r="B31" s="183"/>
      <c r="C31" s="183"/>
      <c r="D31" s="183"/>
      <c r="E31" s="191"/>
      <c r="F31" s="21">
        <v>3314</v>
      </c>
      <c r="G31" s="39" t="s">
        <v>23</v>
      </c>
      <c r="H31" s="194">
        <v>20000</v>
      </c>
      <c r="I31" s="183"/>
      <c r="J31" s="184"/>
    </row>
    <row r="32" spans="1:10" ht="15">
      <c r="A32" s="45" t="s">
        <v>32</v>
      </c>
      <c r="B32" s="43"/>
      <c r="C32" s="43"/>
      <c r="D32" s="43"/>
      <c r="E32" s="43"/>
      <c r="F32" s="43"/>
      <c r="G32" s="43"/>
      <c r="H32" s="43"/>
      <c r="I32" s="43"/>
      <c r="J32" s="44"/>
    </row>
    <row r="33" spans="1:10" ht="15">
      <c r="A33" s="199" t="s">
        <v>33</v>
      </c>
      <c r="B33" s="183"/>
      <c r="C33" s="183"/>
      <c r="D33" s="183"/>
      <c r="E33" s="191"/>
      <c r="F33" s="21">
        <v>3319</v>
      </c>
      <c r="G33" s="39" t="s">
        <v>23</v>
      </c>
      <c r="H33" s="189">
        <v>85000</v>
      </c>
      <c r="I33" s="183"/>
      <c r="J33" s="184"/>
    </row>
    <row r="34" spans="1:10" ht="15">
      <c r="A34" s="41" t="s">
        <v>34</v>
      </c>
      <c r="B34" s="29"/>
      <c r="C34" s="29"/>
      <c r="D34" s="29"/>
      <c r="E34" s="29"/>
      <c r="F34" s="30"/>
      <c r="G34" s="30"/>
      <c r="H34" s="31"/>
      <c r="I34" s="29"/>
      <c r="J34" s="32"/>
    </row>
    <row r="35" spans="1:10" ht="15">
      <c r="A35" s="42" t="s">
        <v>35</v>
      </c>
      <c r="B35" s="29"/>
      <c r="C35" s="29"/>
      <c r="D35" s="29"/>
      <c r="E35" s="29"/>
      <c r="F35" s="21">
        <v>3349</v>
      </c>
      <c r="G35" s="39" t="s">
        <v>23</v>
      </c>
      <c r="H35" s="189">
        <v>2000</v>
      </c>
      <c r="I35" s="183"/>
      <c r="J35" s="184"/>
    </row>
    <row r="36" spans="1:10" ht="15">
      <c r="A36" s="45" t="s">
        <v>36</v>
      </c>
      <c r="B36" s="43"/>
      <c r="C36" s="43"/>
      <c r="D36" s="43"/>
      <c r="E36" s="43"/>
      <c r="F36" s="43"/>
      <c r="G36" s="43"/>
      <c r="H36" s="43"/>
      <c r="I36" s="43"/>
      <c r="J36" s="44"/>
    </row>
    <row r="37" spans="1:10" ht="15">
      <c r="A37" s="199" t="s">
        <v>37</v>
      </c>
      <c r="B37" s="183"/>
      <c r="C37" s="183"/>
      <c r="D37" s="183"/>
      <c r="E37" s="183"/>
      <c r="F37" s="21">
        <v>3519</v>
      </c>
      <c r="G37" s="39" t="s">
        <v>23</v>
      </c>
      <c r="H37" s="194">
        <v>142000</v>
      </c>
      <c r="I37" s="183"/>
      <c r="J37" s="184"/>
    </row>
    <row r="38" spans="1:10" ht="15">
      <c r="A38" s="26" t="s">
        <v>38</v>
      </c>
      <c r="B38" s="27"/>
      <c r="C38" s="27"/>
      <c r="D38" s="27"/>
      <c r="E38" s="27"/>
      <c r="F38" s="23"/>
      <c r="G38" s="23"/>
      <c r="H38" s="53"/>
      <c r="I38" s="53"/>
      <c r="J38" s="54"/>
    </row>
    <row r="39" spans="1:10" ht="15">
      <c r="A39" s="174" t="s">
        <v>37</v>
      </c>
      <c r="B39" s="175"/>
      <c r="C39" s="175"/>
      <c r="D39" s="175"/>
      <c r="E39" s="175"/>
      <c r="F39" s="1">
        <v>3612</v>
      </c>
      <c r="G39" s="39" t="s">
        <v>23</v>
      </c>
      <c r="H39" s="172">
        <v>390000</v>
      </c>
      <c r="I39" s="172"/>
      <c r="J39" s="173"/>
    </row>
    <row r="40" spans="1:10" ht="15">
      <c r="A40" s="28" t="s">
        <v>39</v>
      </c>
      <c r="B40" s="22"/>
      <c r="C40" s="22"/>
      <c r="D40" s="22"/>
      <c r="E40" s="22"/>
      <c r="F40" s="22"/>
      <c r="G40" s="22"/>
      <c r="H40" s="24"/>
      <c r="I40" s="24"/>
      <c r="J40" s="25"/>
    </row>
    <row r="41" spans="1:10" ht="15">
      <c r="A41" s="195" t="s">
        <v>37</v>
      </c>
      <c r="B41" s="183"/>
      <c r="C41" s="183"/>
      <c r="D41" s="183"/>
      <c r="E41" s="191"/>
      <c r="F41" s="1">
        <v>3613</v>
      </c>
      <c r="G41" s="39" t="s">
        <v>23</v>
      </c>
      <c r="H41" s="172">
        <v>200000</v>
      </c>
      <c r="I41" s="172"/>
      <c r="J41" s="173"/>
    </row>
    <row r="42" spans="1:10" ht="15">
      <c r="A42" s="28" t="s">
        <v>40</v>
      </c>
      <c r="B42" s="22"/>
      <c r="C42" s="22"/>
      <c r="D42" s="22"/>
      <c r="E42" s="22"/>
      <c r="F42" s="22"/>
      <c r="G42" s="22"/>
      <c r="H42" s="24"/>
      <c r="I42" s="24"/>
      <c r="J42" s="25"/>
    </row>
    <row r="43" spans="1:10" ht="15">
      <c r="A43" s="195" t="s">
        <v>41</v>
      </c>
      <c r="B43" s="183"/>
      <c r="C43" s="183"/>
      <c r="D43" s="183"/>
      <c r="E43" s="183"/>
      <c r="F43" s="1">
        <v>3632</v>
      </c>
      <c r="G43" s="39" t="s">
        <v>23</v>
      </c>
      <c r="H43" s="182">
        <v>27000</v>
      </c>
      <c r="I43" s="183"/>
      <c r="J43" s="184"/>
    </row>
    <row r="44" spans="1:10" ht="15">
      <c r="A44" s="28" t="s">
        <v>42</v>
      </c>
      <c r="B44" s="22"/>
      <c r="C44" s="22"/>
      <c r="D44" s="22"/>
      <c r="E44" s="22"/>
      <c r="F44" s="22"/>
      <c r="G44" s="22"/>
      <c r="H44" s="24"/>
      <c r="I44" s="24"/>
      <c r="J44" s="25"/>
    </row>
    <row r="45" spans="1:10" ht="15">
      <c r="A45" s="195" t="s">
        <v>43</v>
      </c>
      <c r="B45" s="183"/>
      <c r="C45" s="183"/>
      <c r="D45" s="183"/>
      <c r="E45" s="183"/>
      <c r="F45" s="1">
        <v>3634</v>
      </c>
      <c r="G45" s="39" t="s">
        <v>23</v>
      </c>
      <c r="H45" s="182">
        <v>1500000</v>
      </c>
      <c r="I45" s="183"/>
      <c r="J45" s="184"/>
    </row>
    <row r="46" spans="1:10" ht="15">
      <c r="A46" s="33" t="s">
        <v>44</v>
      </c>
      <c r="B46" s="34"/>
      <c r="C46" s="34"/>
      <c r="D46" s="34"/>
      <c r="E46" s="34"/>
      <c r="F46" s="4"/>
      <c r="G46" s="4"/>
      <c r="H46" s="55"/>
      <c r="I46" s="55"/>
      <c r="J46" s="56"/>
    </row>
    <row r="47" spans="1:10" ht="15">
      <c r="A47" s="174" t="s">
        <v>67</v>
      </c>
      <c r="B47" s="175"/>
      <c r="C47" s="175"/>
      <c r="D47" s="175"/>
      <c r="E47" s="175"/>
      <c r="F47" s="1">
        <v>3639</v>
      </c>
      <c r="G47" s="39" t="s">
        <v>23</v>
      </c>
      <c r="H47" s="172">
        <v>109000</v>
      </c>
      <c r="I47" s="172"/>
      <c r="J47" s="173"/>
    </row>
    <row r="48" spans="1:10" ht="15">
      <c r="A48" s="28" t="s">
        <v>45</v>
      </c>
      <c r="B48" s="65"/>
      <c r="C48" s="65"/>
      <c r="D48" s="63"/>
      <c r="E48" s="63"/>
      <c r="F48" s="22"/>
      <c r="G48" s="61"/>
      <c r="H48" s="24"/>
      <c r="I48" s="24"/>
      <c r="J48" s="25"/>
    </row>
    <row r="49" spans="1:10" ht="15">
      <c r="A49" s="62" t="s">
        <v>46</v>
      </c>
      <c r="B49" s="63"/>
      <c r="C49" s="63"/>
      <c r="D49" s="63"/>
      <c r="E49" s="63"/>
      <c r="F49" s="1">
        <v>3722</v>
      </c>
      <c r="G49" s="39" t="s">
        <v>23</v>
      </c>
      <c r="H49" s="182">
        <v>10000</v>
      </c>
      <c r="I49" s="183"/>
      <c r="J49" s="184"/>
    </row>
    <row r="50" spans="1:10" ht="15">
      <c r="A50" s="188" t="s">
        <v>47</v>
      </c>
      <c r="B50" s="183"/>
      <c r="C50" s="183"/>
      <c r="D50" s="183"/>
      <c r="E50" s="183"/>
      <c r="F50" s="5"/>
      <c r="G50" s="5"/>
      <c r="H50" s="57"/>
      <c r="I50" s="57"/>
      <c r="J50" s="58"/>
    </row>
    <row r="51" spans="1:10" ht="15">
      <c r="A51" s="174" t="s">
        <v>48</v>
      </c>
      <c r="B51" s="198"/>
      <c r="C51" s="198"/>
      <c r="D51" s="198"/>
      <c r="E51" s="198"/>
      <c r="F51" s="1">
        <v>3723</v>
      </c>
      <c r="G51" s="39" t="s">
        <v>23</v>
      </c>
      <c r="H51" s="172">
        <v>80000</v>
      </c>
      <c r="I51" s="172"/>
      <c r="J51" s="173"/>
    </row>
    <row r="52" spans="1:10" ht="15">
      <c r="A52" s="28" t="s">
        <v>49</v>
      </c>
      <c r="B52" s="22"/>
      <c r="C52" s="22"/>
      <c r="D52" s="22"/>
      <c r="E52" s="22"/>
      <c r="F52" s="22"/>
      <c r="G52" s="22"/>
      <c r="H52" s="24"/>
      <c r="I52" s="24"/>
      <c r="J52" s="25"/>
    </row>
    <row r="53" spans="1:10" ht="15">
      <c r="A53" s="195" t="s">
        <v>50</v>
      </c>
      <c r="B53" s="183"/>
      <c r="C53" s="183"/>
      <c r="D53" s="183"/>
      <c r="E53" s="191"/>
      <c r="F53" s="1">
        <v>3725</v>
      </c>
      <c r="G53" s="39" t="s">
        <v>23</v>
      </c>
      <c r="H53" s="182">
        <v>140000</v>
      </c>
      <c r="I53" s="183"/>
      <c r="J53" s="184"/>
    </row>
    <row r="54" spans="1:10" ht="15">
      <c r="A54" s="188" t="s">
        <v>51</v>
      </c>
      <c r="B54" s="202"/>
      <c r="C54" s="202"/>
      <c r="D54" s="202"/>
      <c r="E54" s="202"/>
      <c r="F54" s="4"/>
      <c r="G54" s="4"/>
      <c r="H54" s="55"/>
      <c r="I54" s="55"/>
      <c r="J54" s="56"/>
    </row>
    <row r="55" spans="1:10" ht="15">
      <c r="A55" s="174" t="s">
        <v>52</v>
      </c>
      <c r="B55" s="175"/>
      <c r="C55" s="175"/>
      <c r="D55" s="175"/>
      <c r="E55" s="175"/>
      <c r="F55" s="1">
        <v>6171</v>
      </c>
      <c r="G55" s="39" t="s">
        <v>23</v>
      </c>
      <c r="H55" s="172">
        <v>1000</v>
      </c>
      <c r="I55" s="172"/>
      <c r="J55" s="173"/>
    </row>
    <row r="56" spans="1:10" ht="15">
      <c r="A56" s="33" t="s">
        <v>53</v>
      </c>
      <c r="B56" s="34"/>
      <c r="C56" s="34"/>
      <c r="D56" s="34"/>
      <c r="E56" s="34"/>
      <c r="F56" s="4"/>
      <c r="G56" s="4"/>
      <c r="H56" s="55"/>
      <c r="I56" s="55"/>
      <c r="J56" s="56"/>
    </row>
    <row r="57" spans="1:10" ht="15">
      <c r="A57" s="174" t="s">
        <v>54</v>
      </c>
      <c r="B57" s="175"/>
      <c r="C57" s="175"/>
      <c r="D57" s="175"/>
      <c r="E57" s="175"/>
      <c r="F57" s="1">
        <v>6310</v>
      </c>
      <c r="G57" s="39" t="s">
        <v>23</v>
      </c>
      <c r="H57" s="172">
        <v>50000</v>
      </c>
      <c r="I57" s="172"/>
      <c r="J57" s="173"/>
    </row>
    <row r="58" spans="1:10" ht="15">
      <c r="A58" s="250"/>
      <c r="B58" s="251"/>
      <c r="C58" s="251"/>
      <c r="D58" s="251"/>
      <c r="E58" s="251"/>
      <c r="F58" s="251"/>
      <c r="G58" s="251"/>
      <c r="H58" s="176">
        <f>SUM(H23:J57)</f>
        <v>7134000</v>
      </c>
      <c r="I58" s="177"/>
      <c r="J58" s="178"/>
    </row>
    <row r="59" spans="1:10" ht="15.75">
      <c r="A59" s="8" t="s">
        <v>55</v>
      </c>
      <c r="B59" s="3"/>
      <c r="C59" s="3"/>
      <c r="D59" s="3"/>
      <c r="E59" s="3"/>
      <c r="F59" s="3"/>
      <c r="G59" s="3"/>
      <c r="H59" s="185"/>
      <c r="I59" s="186"/>
      <c r="J59" s="187"/>
    </row>
    <row r="60" spans="1:10" ht="15.75">
      <c r="A60" s="64" t="s">
        <v>56</v>
      </c>
      <c r="B60" s="35"/>
      <c r="C60" s="35"/>
      <c r="D60" s="35"/>
      <c r="E60" s="35"/>
      <c r="F60" s="35"/>
      <c r="G60" s="35"/>
      <c r="H60" s="36"/>
      <c r="I60" s="37"/>
      <c r="J60" s="38"/>
    </row>
    <row r="61" spans="1:10" ht="15">
      <c r="A61" s="174" t="s">
        <v>57</v>
      </c>
      <c r="B61" s="175"/>
      <c r="C61" s="175"/>
      <c r="D61" s="175"/>
      <c r="E61" s="175"/>
      <c r="F61" s="1">
        <v>3639</v>
      </c>
      <c r="G61" s="40" t="s">
        <v>58</v>
      </c>
      <c r="H61" s="172">
        <v>100000</v>
      </c>
      <c r="I61" s="172"/>
      <c r="J61" s="173"/>
    </row>
    <row r="62" spans="1:10" ht="15">
      <c r="A62" s="179"/>
      <c r="B62" s="180"/>
      <c r="C62" s="180"/>
      <c r="D62" s="180"/>
      <c r="E62" s="180"/>
      <c r="F62" s="180"/>
      <c r="G62" s="181"/>
      <c r="H62" s="176">
        <f>SUM(H61)</f>
        <v>100000</v>
      </c>
      <c r="I62" s="177"/>
      <c r="J62" s="178"/>
    </row>
    <row r="63" spans="1:10" ht="15.75">
      <c r="A63" s="8" t="s">
        <v>59</v>
      </c>
      <c r="B63" s="3"/>
      <c r="C63" s="3"/>
      <c r="D63" s="3"/>
      <c r="E63" s="3"/>
      <c r="F63" s="3"/>
      <c r="G63" s="3"/>
      <c r="H63" s="185"/>
      <c r="I63" s="186"/>
      <c r="J63" s="187"/>
    </row>
    <row r="64" spans="1:10" ht="15">
      <c r="A64" s="192" t="s">
        <v>60</v>
      </c>
      <c r="B64" s="193"/>
      <c r="C64" s="193"/>
      <c r="D64" s="193"/>
      <c r="E64" s="193"/>
      <c r="F64" s="1"/>
      <c r="G64" s="1">
        <v>4112</v>
      </c>
      <c r="H64" s="172">
        <v>676600</v>
      </c>
      <c r="I64" s="172"/>
      <c r="J64" s="173"/>
    </row>
    <row r="65" spans="1:10" ht="15">
      <c r="A65" s="66" t="s">
        <v>61</v>
      </c>
      <c r="B65" s="67"/>
      <c r="C65" s="67"/>
      <c r="D65" s="67"/>
      <c r="E65" s="67"/>
      <c r="F65" s="59"/>
      <c r="G65" s="1">
        <v>4113</v>
      </c>
      <c r="H65" s="182">
        <v>0</v>
      </c>
      <c r="I65" s="183"/>
      <c r="J65" s="184"/>
    </row>
    <row r="66" spans="1:10" ht="15">
      <c r="A66" s="190" t="s">
        <v>62</v>
      </c>
      <c r="B66" s="183"/>
      <c r="C66" s="183"/>
      <c r="D66" s="183"/>
      <c r="E66" s="183"/>
      <c r="F66" s="59"/>
      <c r="G66" s="1">
        <v>4116</v>
      </c>
      <c r="H66" s="182">
        <v>0</v>
      </c>
      <c r="I66" s="183"/>
      <c r="J66" s="184"/>
    </row>
    <row r="67" spans="1:10" ht="15">
      <c r="A67" s="190" t="s">
        <v>63</v>
      </c>
      <c r="B67" s="183"/>
      <c r="C67" s="183"/>
      <c r="D67" s="183"/>
      <c r="E67" s="183"/>
      <c r="F67" s="191"/>
      <c r="G67" s="60">
        <v>4122</v>
      </c>
      <c r="H67" s="182">
        <v>0</v>
      </c>
      <c r="I67" s="183"/>
      <c r="J67" s="184"/>
    </row>
    <row r="68" spans="1:10" ht="15">
      <c r="A68" s="190" t="s">
        <v>64</v>
      </c>
      <c r="B68" s="183"/>
      <c r="C68" s="183"/>
      <c r="D68" s="183"/>
      <c r="E68" s="183"/>
      <c r="F68" s="191"/>
      <c r="G68" s="60">
        <v>4222</v>
      </c>
      <c r="H68" s="182">
        <v>0</v>
      </c>
      <c r="I68" s="183"/>
      <c r="J68" s="184"/>
    </row>
    <row r="69" spans="1:10" ht="15.75" thickBot="1">
      <c r="A69" s="244"/>
      <c r="B69" s="245"/>
      <c r="C69" s="245"/>
      <c r="D69" s="245"/>
      <c r="E69" s="245"/>
      <c r="F69" s="245"/>
      <c r="G69" s="246"/>
      <c r="H69" s="247">
        <f>SUM(H64:J68)</f>
        <v>676600</v>
      </c>
      <c r="I69" s="248"/>
      <c r="J69" s="249"/>
    </row>
    <row r="70" spans="1:10" ht="15">
      <c r="A70" s="9"/>
      <c r="B70" s="9"/>
      <c r="C70" s="9"/>
      <c r="D70" s="9"/>
      <c r="E70" s="9"/>
      <c r="F70" s="9"/>
      <c r="G70" s="9"/>
      <c r="H70" s="242"/>
      <c r="I70" s="243"/>
      <c r="J70" s="243"/>
    </row>
    <row r="71" spans="1:10" ht="20.25">
      <c r="A71" s="10"/>
      <c r="B71" s="10"/>
      <c r="C71" s="10"/>
      <c r="D71" s="10"/>
      <c r="E71" s="10"/>
      <c r="F71" s="239" t="s">
        <v>65</v>
      </c>
      <c r="G71" s="239"/>
      <c r="H71" s="240">
        <f>SUM(H20,H58,H62,H69)</f>
        <v>22908000</v>
      </c>
      <c r="I71" s="241"/>
      <c r="J71" s="241"/>
    </row>
  </sheetData>
  <sheetProtection/>
  <mergeCells count="98">
    <mergeCell ref="F71:G71"/>
    <mergeCell ref="H71:J71"/>
    <mergeCell ref="H70:J70"/>
    <mergeCell ref="H64:J64"/>
    <mergeCell ref="H47:J47"/>
    <mergeCell ref="A69:G69"/>
    <mergeCell ref="H69:J69"/>
    <mergeCell ref="A58:G58"/>
    <mergeCell ref="A66:E66"/>
    <mergeCell ref="H66:J66"/>
    <mergeCell ref="A1:J1"/>
    <mergeCell ref="A6:E6"/>
    <mergeCell ref="A7:E7"/>
    <mergeCell ref="A8:E8"/>
    <mergeCell ref="F3:G3"/>
    <mergeCell ref="A2:E3"/>
    <mergeCell ref="A5:E5"/>
    <mergeCell ref="A4:D4"/>
    <mergeCell ref="H2:J2"/>
    <mergeCell ref="H3:J3"/>
    <mergeCell ref="H4:J4"/>
    <mergeCell ref="H5:J5"/>
    <mergeCell ref="H8:J8"/>
    <mergeCell ref="H6:J6"/>
    <mergeCell ref="H7:J7"/>
    <mergeCell ref="A33:E33"/>
    <mergeCell ref="A11:E11"/>
    <mergeCell ref="A16:E16"/>
    <mergeCell ref="H16:J16"/>
    <mergeCell ref="A21:D21"/>
    <mergeCell ref="A9:E9"/>
    <mergeCell ref="H9:J9"/>
    <mergeCell ref="A12:E12"/>
    <mergeCell ref="H12:J12"/>
    <mergeCell ref="H13:J13"/>
    <mergeCell ref="H15:J15"/>
    <mergeCell ref="A13:E13"/>
    <mergeCell ref="A10:E10"/>
    <mergeCell ref="H10:J10"/>
    <mergeCell ref="H11:J11"/>
    <mergeCell ref="A14:E14"/>
    <mergeCell ref="H14:J14"/>
    <mergeCell ref="H23:J23"/>
    <mergeCell ref="A23:E23"/>
    <mergeCell ref="H18:J18"/>
    <mergeCell ref="H19:J19"/>
    <mergeCell ref="H21:J21"/>
    <mergeCell ref="A15:E15"/>
    <mergeCell ref="H25:J25"/>
    <mergeCell ref="A25:E25"/>
    <mergeCell ref="A19:E19"/>
    <mergeCell ref="A18:E18"/>
    <mergeCell ref="H20:J20"/>
    <mergeCell ref="A17:E17"/>
    <mergeCell ref="H17:J17"/>
    <mergeCell ref="A27:E27"/>
    <mergeCell ref="A54:E54"/>
    <mergeCell ref="H53:J53"/>
    <mergeCell ref="A53:E53"/>
    <mergeCell ref="H41:J41"/>
    <mergeCell ref="A43:E43"/>
    <mergeCell ref="H43:J43"/>
    <mergeCell ref="A45:E45"/>
    <mergeCell ref="H35:J35"/>
    <mergeCell ref="A37:E37"/>
    <mergeCell ref="H37:J37"/>
    <mergeCell ref="A41:E41"/>
    <mergeCell ref="H39:J39"/>
    <mergeCell ref="A47:E47"/>
    <mergeCell ref="H27:J27"/>
    <mergeCell ref="A51:E51"/>
    <mergeCell ref="H29:J29"/>
    <mergeCell ref="A29:E29"/>
    <mergeCell ref="A31:E31"/>
    <mergeCell ref="H31:J31"/>
    <mergeCell ref="A39:E39"/>
    <mergeCell ref="H45:J45"/>
    <mergeCell ref="A50:E50"/>
    <mergeCell ref="H33:J33"/>
    <mergeCell ref="H68:J68"/>
    <mergeCell ref="A67:F67"/>
    <mergeCell ref="A68:F68"/>
    <mergeCell ref="A64:E64"/>
    <mergeCell ref="H65:J65"/>
    <mergeCell ref="H62:J62"/>
    <mergeCell ref="H67:J67"/>
    <mergeCell ref="H59:J59"/>
    <mergeCell ref="H63:J63"/>
    <mergeCell ref="A61:E61"/>
    <mergeCell ref="H61:J61"/>
    <mergeCell ref="A57:E57"/>
    <mergeCell ref="H55:J55"/>
    <mergeCell ref="A55:E55"/>
    <mergeCell ref="H57:J57"/>
    <mergeCell ref="H58:J58"/>
    <mergeCell ref="A62:G62"/>
    <mergeCell ref="H49:J49"/>
    <mergeCell ref="H51:J51"/>
  </mergeCells>
  <printOptions/>
  <pageMargins left="0.7086614173228347" right="0.31496062992125984" top="0.7874015748031497" bottom="0.787401574803149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99"/>
  <sheetViews>
    <sheetView zoomScalePageLayoutView="0" workbookViewId="0" topLeftCell="A70">
      <selection activeCell="H33" sqref="H33"/>
    </sheetView>
  </sheetViews>
  <sheetFormatPr defaultColWidth="9.140625" defaultRowHeight="15"/>
  <cols>
    <col min="12" max="12" width="16.421875" style="0" bestFit="1" customWidth="1"/>
  </cols>
  <sheetData>
    <row r="1" spans="1:10" ht="20.25">
      <c r="A1" s="300" t="s">
        <v>66</v>
      </c>
      <c r="B1" s="301"/>
      <c r="C1" s="301"/>
      <c r="D1" s="301"/>
      <c r="E1" s="301"/>
      <c r="F1" s="301"/>
      <c r="G1" s="301"/>
      <c r="H1" s="301"/>
      <c r="I1" s="301"/>
      <c r="J1" s="302"/>
    </row>
    <row r="2" spans="1:10" ht="15">
      <c r="A2" s="303" t="s">
        <v>68</v>
      </c>
      <c r="B2" s="304"/>
      <c r="C2" s="304"/>
      <c r="D2" s="304"/>
      <c r="E2" s="305"/>
      <c r="F2" s="68" t="s">
        <v>1</v>
      </c>
      <c r="G2" s="69" t="s">
        <v>2</v>
      </c>
      <c r="H2" s="309"/>
      <c r="I2" s="310"/>
      <c r="J2" s="311"/>
    </row>
    <row r="3" spans="1:10" ht="15">
      <c r="A3" s="306"/>
      <c r="B3" s="307"/>
      <c r="C3" s="307"/>
      <c r="D3" s="307"/>
      <c r="E3" s="308"/>
      <c r="F3" s="312" t="s">
        <v>3</v>
      </c>
      <c r="G3" s="313"/>
      <c r="H3" s="314"/>
      <c r="I3" s="314"/>
      <c r="J3" s="315"/>
    </row>
    <row r="4" spans="1:10" ht="15.75">
      <c r="A4" s="316" t="s">
        <v>69</v>
      </c>
      <c r="B4" s="183"/>
      <c r="C4" s="183"/>
      <c r="D4" s="183"/>
      <c r="E4" s="183"/>
      <c r="F4" s="183"/>
      <c r="G4" s="183"/>
      <c r="H4" s="183"/>
      <c r="I4" s="183"/>
      <c r="J4" s="184"/>
    </row>
    <row r="5" spans="1:10" ht="15">
      <c r="A5" s="188" t="s">
        <v>123</v>
      </c>
      <c r="B5" s="183"/>
      <c r="C5" s="183"/>
      <c r="D5" s="183"/>
      <c r="E5" s="183"/>
      <c r="F5" s="183"/>
      <c r="G5" s="183"/>
      <c r="H5" s="183"/>
      <c r="I5" s="183"/>
      <c r="J5" s="184"/>
    </row>
    <row r="6" spans="1:10" ht="15">
      <c r="A6" s="252" t="s">
        <v>124</v>
      </c>
      <c r="B6" s="183"/>
      <c r="C6" s="183"/>
      <c r="D6" s="183"/>
      <c r="E6" s="191"/>
      <c r="F6" s="71">
        <v>1014</v>
      </c>
      <c r="G6" s="72" t="s">
        <v>71</v>
      </c>
      <c r="H6" s="261">
        <v>4000</v>
      </c>
      <c r="I6" s="261"/>
      <c r="J6" s="262"/>
    </row>
    <row r="7" spans="1:10" ht="15">
      <c r="A7" s="188" t="s">
        <v>21</v>
      </c>
      <c r="B7" s="183"/>
      <c r="C7" s="183"/>
      <c r="D7" s="183"/>
      <c r="E7" s="183"/>
      <c r="F7" s="183"/>
      <c r="G7" s="183"/>
      <c r="H7" s="183"/>
      <c r="I7" s="183"/>
      <c r="J7" s="184"/>
    </row>
    <row r="8" spans="1:10" ht="15">
      <c r="A8" s="252" t="s">
        <v>70</v>
      </c>
      <c r="B8" s="183"/>
      <c r="C8" s="183"/>
      <c r="D8" s="183"/>
      <c r="E8" s="191"/>
      <c r="F8" s="71">
        <v>1032</v>
      </c>
      <c r="G8" s="72" t="s">
        <v>71</v>
      </c>
      <c r="H8" s="261">
        <v>1848000</v>
      </c>
      <c r="I8" s="261"/>
      <c r="J8" s="262"/>
    </row>
    <row r="9" spans="1:10" ht="15">
      <c r="A9" s="73" t="s">
        <v>72</v>
      </c>
      <c r="B9" s="164"/>
      <c r="C9" s="164"/>
      <c r="D9" s="164"/>
      <c r="E9" s="164"/>
      <c r="F9" s="164"/>
      <c r="G9" s="164"/>
      <c r="H9" s="164"/>
      <c r="I9" s="164"/>
      <c r="J9" s="165"/>
    </row>
    <row r="10" spans="1:10" ht="15">
      <c r="A10" s="252" t="s">
        <v>125</v>
      </c>
      <c r="B10" s="183"/>
      <c r="C10" s="183"/>
      <c r="D10" s="183"/>
      <c r="E10" s="191"/>
      <c r="F10" s="74">
        <v>2212</v>
      </c>
      <c r="G10" s="72" t="s">
        <v>71</v>
      </c>
      <c r="H10" s="296">
        <v>1250000</v>
      </c>
      <c r="I10" s="296"/>
      <c r="J10" s="297"/>
    </row>
    <row r="11" spans="1:10" ht="15">
      <c r="A11" s="75" t="s">
        <v>73</v>
      </c>
      <c r="B11" s="76"/>
      <c r="C11" s="76"/>
      <c r="D11" s="76"/>
      <c r="E11" s="76"/>
      <c r="F11" s="77"/>
      <c r="G11" s="77"/>
      <c r="H11" s="78"/>
      <c r="I11" s="78"/>
      <c r="J11" s="79"/>
    </row>
    <row r="12" spans="1:10" ht="15">
      <c r="A12" s="252" t="s">
        <v>189</v>
      </c>
      <c r="B12" s="183"/>
      <c r="C12" s="183"/>
      <c r="D12" s="183"/>
      <c r="E12" s="191"/>
      <c r="F12" s="71">
        <v>2221</v>
      </c>
      <c r="G12" s="72" t="s">
        <v>71</v>
      </c>
      <c r="H12" s="296">
        <v>71000</v>
      </c>
      <c r="I12" s="296"/>
      <c r="J12" s="297"/>
    </row>
    <row r="13" spans="1:10" ht="15">
      <c r="A13" s="168" t="s">
        <v>24</v>
      </c>
      <c r="B13" s="46"/>
      <c r="C13" s="46"/>
      <c r="D13" s="46"/>
      <c r="E13" s="46"/>
      <c r="F13" s="46"/>
      <c r="G13" s="46"/>
      <c r="H13" s="46"/>
      <c r="I13" s="46"/>
      <c r="J13" s="47"/>
    </row>
    <row r="14" spans="1:10" ht="15">
      <c r="A14" s="293" t="s">
        <v>126</v>
      </c>
      <c r="B14" s="294"/>
      <c r="C14" s="294"/>
      <c r="D14" s="294"/>
      <c r="E14" s="295"/>
      <c r="F14" s="71">
        <v>2310</v>
      </c>
      <c r="G14" s="72" t="s">
        <v>71</v>
      </c>
      <c r="H14" s="296">
        <v>1077500</v>
      </c>
      <c r="I14" s="296"/>
      <c r="J14" s="297"/>
    </row>
    <row r="15" spans="1:10" ht="15">
      <c r="A15" s="80" t="s">
        <v>74</v>
      </c>
      <c r="B15" s="76"/>
      <c r="C15" s="76"/>
      <c r="D15" s="76"/>
      <c r="E15" s="76"/>
      <c r="F15" s="76"/>
      <c r="G15" s="76"/>
      <c r="H15" s="298"/>
      <c r="I15" s="298"/>
      <c r="J15" s="299"/>
    </row>
    <row r="16" spans="1:10" ht="15">
      <c r="A16" s="252" t="s">
        <v>75</v>
      </c>
      <c r="B16" s="183"/>
      <c r="C16" s="183"/>
      <c r="D16" s="183"/>
      <c r="E16" s="191"/>
      <c r="F16" s="71">
        <v>2321</v>
      </c>
      <c r="G16" s="72" t="s">
        <v>71</v>
      </c>
      <c r="H16" s="296">
        <v>441000</v>
      </c>
      <c r="I16" s="296"/>
      <c r="J16" s="297"/>
    </row>
    <row r="17" spans="1:10" ht="15">
      <c r="A17" s="83" t="s">
        <v>76</v>
      </c>
      <c r="B17" s="84"/>
      <c r="C17" s="84"/>
      <c r="D17" s="84"/>
      <c r="E17" s="76"/>
      <c r="F17" s="76"/>
      <c r="G17" s="76"/>
      <c r="H17" s="81"/>
      <c r="I17" s="81"/>
      <c r="J17" s="82"/>
    </row>
    <row r="18" spans="1:10" ht="15">
      <c r="A18" s="252" t="s">
        <v>127</v>
      </c>
      <c r="B18" s="183"/>
      <c r="C18" s="183"/>
      <c r="D18" s="183"/>
      <c r="E18" s="191"/>
      <c r="F18" s="71">
        <v>3113</v>
      </c>
      <c r="G18" s="72" t="s">
        <v>71</v>
      </c>
      <c r="H18" s="257">
        <v>2882500</v>
      </c>
      <c r="I18" s="257"/>
      <c r="J18" s="258"/>
    </row>
    <row r="19" spans="1:10" ht="15">
      <c r="A19" s="168" t="s">
        <v>28</v>
      </c>
      <c r="B19" s="164"/>
      <c r="C19" s="164"/>
      <c r="D19" s="164"/>
      <c r="E19" s="164"/>
      <c r="F19" s="164"/>
      <c r="G19" s="164"/>
      <c r="H19" s="164"/>
      <c r="I19" s="164"/>
      <c r="J19" s="165"/>
    </row>
    <row r="20" spans="1:10" ht="15">
      <c r="A20" s="252" t="s">
        <v>77</v>
      </c>
      <c r="B20" s="183"/>
      <c r="C20" s="183"/>
      <c r="D20" s="183"/>
      <c r="E20" s="191"/>
      <c r="F20" s="71">
        <v>3313</v>
      </c>
      <c r="G20" s="72" t="s">
        <v>71</v>
      </c>
      <c r="H20" s="253">
        <v>114000</v>
      </c>
      <c r="I20" s="183"/>
      <c r="J20" s="184"/>
    </row>
    <row r="21" spans="1:10" ht="15">
      <c r="A21" s="48" t="s">
        <v>30</v>
      </c>
      <c r="B21" s="49"/>
      <c r="C21" s="49"/>
      <c r="D21" s="49"/>
      <c r="E21" s="49"/>
      <c r="F21" s="49"/>
      <c r="G21" s="49"/>
      <c r="H21" s="49"/>
      <c r="I21" s="49"/>
      <c r="J21" s="50"/>
    </row>
    <row r="22" spans="1:10" ht="15">
      <c r="A22" s="252" t="s">
        <v>78</v>
      </c>
      <c r="B22" s="183"/>
      <c r="C22" s="183"/>
      <c r="D22" s="183"/>
      <c r="E22" s="191"/>
      <c r="F22" s="71">
        <v>3314</v>
      </c>
      <c r="G22" s="72" t="s">
        <v>71</v>
      </c>
      <c r="H22" s="253">
        <v>493000</v>
      </c>
      <c r="I22" s="183"/>
      <c r="J22" s="184"/>
    </row>
    <row r="23" spans="1:10" ht="15">
      <c r="A23" s="168" t="s">
        <v>32</v>
      </c>
      <c r="B23" s="164"/>
      <c r="C23" s="164"/>
      <c r="D23" s="164"/>
      <c r="E23" s="164"/>
      <c r="F23" s="164"/>
      <c r="G23" s="164"/>
      <c r="H23" s="164"/>
      <c r="I23" s="164"/>
      <c r="J23" s="165"/>
    </row>
    <row r="24" spans="1:10" ht="15">
      <c r="A24" s="166" t="s">
        <v>79</v>
      </c>
      <c r="B24" s="164"/>
      <c r="C24" s="164"/>
      <c r="D24" s="164"/>
      <c r="E24" s="164"/>
      <c r="F24" s="71">
        <v>3319</v>
      </c>
      <c r="G24" s="72" t="s">
        <v>71</v>
      </c>
      <c r="H24" s="253">
        <v>101300</v>
      </c>
      <c r="I24" s="183"/>
      <c r="J24" s="184"/>
    </row>
    <row r="25" spans="1:10" ht="15">
      <c r="A25" s="292" t="s">
        <v>80</v>
      </c>
      <c r="B25" s="183"/>
      <c r="C25" s="183"/>
      <c r="D25" s="183"/>
      <c r="E25" s="183"/>
      <c r="F25" s="164"/>
      <c r="G25" s="164"/>
      <c r="H25" s="164"/>
      <c r="I25" s="164"/>
      <c r="J25" s="165"/>
    </row>
    <row r="26" spans="1:10" ht="15">
      <c r="A26" s="252" t="s">
        <v>81</v>
      </c>
      <c r="B26" s="183"/>
      <c r="C26" s="183"/>
      <c r="D26" s="183"/>
      <c r="E26" s="191"/>
      <c r="F26" s="71">
        <v>3326</v>
      </c>
      <c r="G26" s="72" t="s">
        <v>71</v>
      </c>
      <c r="H26" s="253">
        <v>114000</v>
      </c>
      <c r="I26" s="183"/>
      <c r="J26" s="184"/>
    </row>
    <row r="27" spans="1:10" ht="15">
      <c r="A27" s="85" t="s">
        <v>82</v>
      </c>
      <c r="B27" s="84"/>
      <c r="C27" s="84"/>
      <c r="D27" s="76"/>
      <c r="E27" s="76"/>
      <c r="F27" s="76"/>
      <c r="G27" s="76"/>
      <c r="H27" s="86"/>
      <c r="I27" s="86"/>
      <c r="J27" s="87"/>
    </row>
    <row r="28" spans="1:10" ht="15">
      <c r="A28" s="88" t="s">
        <v>83</v>
      </c>
      <c r="B28" s="84"/>
      <c r="C28" s="84"/>
      <c r="D28" s="76"/>
      <c r="E28" s="76"/>
      <c r="F28" s="89">
        <v>3341</v>
      </c>
      <c r="G28" s="72" t="s">
        <v>71</v>
      </c>
      <c r="H28" s="257">
        <v>4000</v>
      </c>
      <c r="I28" s="257"/>
      <c r="J28" s="258"/>
    </row>
    <row r="29" spans="1:10" ht="15">
      <c r="A29" s="41" t="s">
        <v>34</v>
      </c>
      <c r="B29" s="29"/>
      <c r="C29" s="29"/>
      <c r="D29" s="29"/>
      <c r="E29" s="76"/>
      <c r="F29" s="76"/>
      <c r="G29" s="76"/>
      <c r="H29" s="81"/>
      <c r="I29" s="81"/>
      <c r="J29" s="82"/>
    </row>
    <row r="30" spans="1:10" ht="15">
      <c r="A30" s="70" t="s">
        <v>84</v>
      </c>
      <c r="B30" s="90"/>
      <c r="C30" s="90"/>
      <c r="D30" s="90"/>
      <c r="E30" s="90"/>
      <c r="F30" s="74">
        <v>3349</v>
      </c>
      <c r="G30" s="72" t="s">
        <v>71</v>
      </c>
      <c r="H30" s="257">
        <v>12000</v>
      </c>
      <c r="I30" s="257"/>
      <c r="J30" s="258"/>
    </row>
    <row r="31" spans="1:10" ht="15">
      <c r="A31" s="263" t="s">
        <v>85</v>
      </c>
      <c r="B31" s="183"/>
      <c r="C31" s="183"/>
      <c r="D31" s="183"/>
      <c r="E31" s="183"/>
      <c r="F31" s="183"/>
      <c r="G31" s="183"/>
      <c r="H31" s="86"/>
      <c r="I31" s="86"/>
      <c r="J31" s="87"/>
    </row>
    <row r="32" spans="1:10" ht="15">
      <c r="A32" s="70" t="s">
        <v>86</v>
      </c>
      <c r="B32" s="91"/>
      <c r="C32" s="91"/>
      <c r="D32" s="91"/>
      <c r="E32" s="91"/>
      <c r="F32" s="71">
        <v>3399</v>
      </c>
      <c r="G32" s="72" t="s">
        <v>71</v>
      </c>
      <c r="H32" s="257">
        <v>131000</v>
      </c>
      <c r="I32" s="257"/>
      <c r="J32" s="258"/>
    </row>
    <row r="33" spans="1:10" ht="15">
      <c r="A33" s="92" t="s">
        <v>87</v>
      </c>
      <c r="B33" s="164"/>
      <c r="C33" s="164"/>
      <c r="D33" s="164"/>
      <c r="E33" s="164"/>
      <c r="F33" s="164"/>
      <c r="G33" s="164"/>
      <c r="H33" s="164"/>
      <c r="I33" s="164"/>
      <c r="J33" s="165"/>
    </row>
    <row r="34" spans="1:10" ht="15">
      <c r="A34" s="70" t="s">
        <v>88</v>
      </c>
      <c r="B34" s="91"/>
      <c r="C34" s="91"/>
      <c r="D34" s="91"/>
      <c r="E34" s="91"/>
      <c r="F34" s="71">
        <v>3412</v>
      </c>
      <c r="G34" s="72" t="s">
        <v>71</v>
      </c>
      <c r="H34" s="253">
        <v>65000</v>
      </c>
      <c r="I34" s="183"/>
      <c r="J34" s="184"/>
    </row>
    <row r="35" spans="1:10" ht="15">
      <c r="A35" s="92" t="s">
        <v>89</v>
      </c>
      <c r="B35" s="164"/>
      <c r="C35" s="164"/>
      <c r="D35" s="164"/>
      <c r="E35" s="164"/>
      <c r="F35" s="164"/>
      <c r="G35" s="164"/>
      <c r="H35" s="164"/>
      <c r="I35" s="164"/>
      <c r="J35" s="165"/>
    </row>
    <row r="36" spans="1:10" ht="15">
      <c r="A36" s="252" t="s">
        <v>90</v>
      </c>
      <c r="B36" s="183"/>
      <c r="C36" s="183"/>
      <c r="D36" s="183"/>
      <c r="E36" s="191"/>
      <c r="F36" s="71">
        <v>3419</v>
      </c>
      <c r="G36" s="72" t="s">
        <v>71</v>
      </c>
      <c r="H36" s="253">
        <v>108000</v>
      </c>
      <c r="I36" s="183"/>
      <c r="J36" s="184"/>
    </row>
    <row r="37" spans="1:10" ht="15">
      <c r="A37" s="263" t="s">
        <v>91</v>
      </c>
      <c r="B37" s="183"/>
      <c r="C37" s="183"/>
      <c r="D37" s="183"/>
      <c r="E37" s="183"/>
      <c r="F37" s="76"/>
      <c r="G37" s="76"/>
      <c r="H37" s="86"/>
      <c r="I37" s="86"/>
      <c r="J37" s="87"/>
    </row>
    <row r="38" spans="1:10" ht="15">
      <c r="A38" s="252" t="s">
        <v>184</v>
      </c>
      <c r="B38" s="183"/>
      <c r="C38" s="183"/>
      <c r="D38" s="183"/>
      <c r="E38" s="191"/>
      <c r="F38" s="74">
        <v>3429</v>
      </c>
      <c r="G38" s="72" t="s">
        <v>71</v>
      </c>
      <c r="H38" s="257">
        <v>12000</v>
      </c>
      <c r="I38" s="257"/>
      <c r="J38" s="258"/>
    </row>
    <row r="39" spans="1:10" ht="15">
      <c r="A39" s="168" t="s">
        <v>36</v>
      </c>
      <c r="B39" s="164"/>
      <c r="C39" s="164"/>
      <c r="D39" s="164"/>
      <c r="E39" s="164"/>
      <c r="F39" s="164"/>
      <c r="G39" s="164"/>
      <c r="H39" s="164"/>
      <c r="I39" s="164"/>
      <c r="J39" s="165"/>
    </row>
    <row r="40" spans="1:10" ht="15">
      <c r="A40" s="199" t="s">
        <v>92</v>
      </c>
      <c r="B40" s="183"/>
      <c r="C40" s="183"/>
      <c r="D40" s="183"/>
      <c r="E40" s="191"/>
      <c r="F40" s="74">
        <v>3519</v>
      </c>
      <c r="G40" s="72" t="s">
        <v>71</v>
      </c>
      <c r="H40" s="257">
        <v>10000</v>
      </c>
      <c r="I40" s="257"/>
      <c r="J40" s="258"/>
    </row>
    <row r="41" spans="1:10" ht="15">
      <c r="A41" s="93" t="s">
        <v>38</v>
      </c>
      <c r="B41" s="94"/>
      <c r="C41" s="94"/>
      <c r="D41" s="95"/>
      <c r="E41" s="95"/>
      <c r="F41" s="95"/>
      <c r="G41" s="95"/>
      <c r="H41" s="86"/>
      <c r="I41" s="86"/>
      <c r="J41" s="87"/>
    </row>
    <row r="42" spans="1:10" ht="15">
      <c r="A42" s="254" t="s">
        <v>128</v>
      </c>
      <c r="B42" s="183"/>
      <c r="C42" s="183"/>
      <c r="D42" s="183"/>
      <c r="E42" s="191"/>
      <c r="F42" s="97">
        <v>3612</v>
      </c>
      <c r="G42" s="72" t="s">
        <v>71</v>
      </c>
      <c r="H42" s="288">
        <v>62000</v>
      </c>
      <c r="I42" s="289"/>
      <c r="J42" s="290"/>
    </row>
    <row r="43" spans="1:10" ht="15">
      <c r="A43" s="100" t="s">
        <v>93</v>
      </c>
      <c r="B43" s="95"/>
      <c r="C43" s="95"/>
      <c r="D43" s="95"/>
      <c r="E43" s="95"/>
      <c r="F43" s="101"/>
      <c r="G43" s="102"/>
      <c r="H43" s="98"/>
      <c r="I43" s="98"/>
      <c r="J43" s="99"/>
    </row>
    <row r="44" spans="1:10" ht="15">
      <c r="A44" s="254" t="s">
        <v>94</v>
      </c>
      <c r="B44" s="183"/>
      <c r="C44" s="183"/>
      <c r="D44" s="183"/>
      <c r="E44" s="191"/>
      <c r="F44" s="89">
        <v>3613</v>
      </c>
      <c r="G44" s="72" t="s">
        <v>71</v>
      </c>
      <c r="H44" s="291">
        <v>25000</v>
      </c>
      <c r="I44" s="183"/>
      <c r="J44" s="184"/>
    </row>
    <row r="45" spans="1:10" ht="15">
      <c r="A45" s="93" t="s">
        <v>95</v>
      </c>
      <c r="B45" s="94"/>
      <c r="C45" s="94"/>
      <c r="D45" s="95"/>
      <c r="E45" s="95"/>
      <c r="F45" s="95"/>
      <c r="G45" s="95"/>
      <c r="H45" s="81"/>
      <c r="I45" s="81"/>
      <c r="J45" s="82"/>
    </row>
    <row r="46" spans="1:10" ht="15">
      <c r="A46" s="103" t="s">
        <v>96</v>
      </c>
      <c r="B46" s="104"/>
      <c r="C46" s="104"/>
      <c r="D46" s="104"/>
      <c r="E46" s="104"/>
      <c r="F46" s="105">
        <v>3631</v>
      </c>
      <c r="G46" s="72" t="s">
        <v>71</v>
      </c>
      <c r="H46" s="285">
        <v>800000</v>
      </c>
      <c r="I46" s="285"/>
      <c r="J46" s="286"/>
    </row>
    <row r="47" spans="1:10" ht="15">
      <c r="A47" s="28" t="s">
        <v>40</v>
      </c>
      <c r="B47" s="22"/>
      <c r="C47" s="22"/>
      <c r="D47" s="22"/>
      <c r="E47" s="22"/>
      <c r="F47" s="22"/>
      <c r="G47" s="22"/>
      <c r="H47" s="24"/>
      <c r="I47" s="24"/>
      <c r="J47" s="25"/>
    </row>
    <row r="48" spans="1:10" ht="15">
      <c r="A48" s="287" t="s">
        <v>129</v>
      </c>
      <c r="B48" s="183"/>
      <c r="C48" s="183"/>
      <c r="D48" s="183"/>
      <c r="E48" s="191"/>
      <c r="F48" s="105">
        <v>3632</v>
      </c>
      <c r="G48" s="72" t="s">
        <v>71</v>
      </c>
      <c r="H48" s="255">
        <v>171500</v>
      </c>
      <c r="I48" s="183"/>
      <c r="J48" s="184"/>
    </row>
    <row r="49" spans="1:10" ht="15">
      <c r="A49" s="28" t="s">
        <v>42</v>
      </c>
      <c r="B49" s="22"/>
      <c r="C49" s="22"/>
      <c r="D49" s="22"/>
      <c r="E49" s="22"/>
      <c r="F49" s="22"/>
      <c r="G49" s="22"/>
      <c r="H49" s="24"/>
      <c r="I49" s="24"/>
      <c r="J49" s="25"/>
    </row>
    <row r="50" spans="1:10" ht="15">
      <c r="A50" s="96" t="s">
        <v>97</v>
      </c>
      <c r="B50" s="106"/>
      <c r="C50" s="106"/>
      <c r="D50" s="106"/>
      <c r="E50" s="106"/>
      <c r="F50" s="107">
        <v>3634</v>
      </c>
      <c r="G50" s="72" t="s">
        <v>71</v>
      </c>
      <c r="H50" s="255">
        <v>1408000</v>
      </c>
      <c r="I50" s="183"/>
      <c r="J50" s="184"/>
    </row>
    <row r="51" spans="1:10" ht="15">
      <c r="A51" s="188" t="s">
        <v>121</v>
      </c>
      <c r="B51" s="183"/>
      <c r="C51" s="183"/>
      <c r="D51" s="183"/>
      <c r="E51" s="183"/>
      <c r="F51" s="183"/>
      <c r="G51" s="183"/>
      <c r="H51" s="183"/>
      <c r="I51" s="183"/>
      <c r="J51" s="184"/>
    </row>
    <row r="52" spans="1:10" ht="15">
      <c r="A52" s="254" t="s">
        <v>122</v>
      </c>
      <c r="B52" s="183"/>
      <c r="C52" s="183"/>
      <c r="D52" s="183"/>
      <c r="E52" s="191"/>
      <c r="F52" s="107">
        <v>3635</v>
      </c>
      <c r="G52" s="72" t="s">
        <v>71</v>
      </c>
      <c r="H52" s="255">
        <v>130000</v>
      </c>
      <c r="I52" s="183"/>
      <c r="J52" s="184"/>
    </row>
    <row r="53" spans="1:10" ht="15">
      <c r="A53" s="33" t="s">
        <v>44</v>
      </c>
      <c r="B53" s="34"/>
      <c r="C53" s="34"/>
      <c r="D53" s="34"/>
      <c r="E53" s="34"/>
      <c r="F53" s="4"/>
      <c r="G53" s="4"/>
      <c r="H53" s="55"/>
      <c r="I53" s="55"/>
      <c r="J53" s="56"/>
    </row>
    <row r="54" spans="1:10" ht="15">
      <c r="A54" s="96" t="s">
        <v>98</v>
      </c>
      <c r="B54" s="106"/>
      <c r="C54" s="106"/>
      <c r="D54" s="106"/>
      <c r="E54" s="106"/>
      <c r="F54" s="107">
        <v>3639</v>
      </c>
      <c r="G54" s="72" t="s">
        <v>71</v>
      </c>
      <c r="H54" s="255">
        <v>1823500</v>
      </c>
      <c r="I54" s="183"/>
      <c r="J54" s="184"/>
    </row>
    <row r="55" spans="1:10" ht="15">
      <c r="A55" s="263" t="s">
        <v>99</v>
      </c>
      <c r="B55" s="183"/>
      <c r="C55" s="183"/>
      <c r="D55" s="183"/>
      <c r="E55" s="183"/>
      <c r="F55" s="108"/>
      <c r="G55" s="108"/>
      <c r="H55" s="109"/>
      <c r="I55" s="109"/>
      <c r="J55" s="110"/>
    </row>
    <row r="56" spans="1:12" ht="15">
      <c r="A56" s="70" t="s">
        <v>100</v>
      </c>
      <c r="B56" s="91"/>
      <c r="C56" s="91"/>
      <c r="D56" s="91"/>
      <c r="E56" s="91"/>
      <c r="F56" s="71">
        <v>3722</v>
      </c>
      <c r="G56" s="72" t="s">
        <v>71</v>
      </c>
      <c r="H56" s="257">
        <v>1350000</v>
      </c>
      <c r="I56" s="257"/>
      <c r="J56" s="258"/>
      <c r="L56" s="143">
        <f>SUM(H6,H8,H10,H12,H14,H16,H18,H20,H22,H24,H26,H28,H30,H32,H34,N36,H36,H38,J41,H40,H42,H44,H46,H48,H50,H52,H54,H56)</f>
        <v>14508300</v>
      </c>
    </row>
    <row r="57" spans="1:10" ht="15">
      <c r="A57" s="111" t="s">
        <v>101</v>
      </c>
      <c r="B57" s="112"/>
      <c r="C57" s="112"/>
      <c r="D57" s="112"/>
      <c r="E57" s="91"/>
      <c r="F57" s="113"/>
      <c r="G57" s="114"/>
      <c r="H57" s="115"/>
      <c r="I57" s="115"/>
      <c r="J57" s="116"/>
    </row>
    <row r="58" spans="1:10" ht="15">
      <c r="A58" s="252" t="s">
        <v>102</v>
      </c>
      <c r="B58" s="183"/>
      <c r="C58" s="183"/>
      <c r="D58" s="183"/>
      <c r="E58" s="191"/>
      <c r="F58" s="71">
        <v>3723</v>
      </c>
      <c r="G58" s="72" t="s">
        <v>71</v>
      </c>
      <c r="H58" s="253">
        <v>300000</v>
      </c>
      <c r="I58" s="183"/>
      <c r="J58" s="184"/>
    </row>
    <row r="59" spans="1:10" ht="15">
      <c r="A59" s="75" t="s">
        <v>103</v>
      </c>
      <c r="B59" s="76"/>
      <c r="C59" s="76"/>
      <c r="D59" s="76"/>
      <c r="E59" s="76"/>
      <c r="F59" s="76"/>
      <c r="G59" s="76"/>
      <c r="H59" s="147"/>
      <c r="I59" s="86"/>
      <c r="J59" s="87"/>
    </row>
    <row r="60" spans="1:10" ht="15">
      <c r="A60" s="277" t="s">
        <v>104</v>
      </c>
      <c r="B60" s="278"/>
      <c r="C60" s="278"/>
      <c r="D60" s="278"/>
      <c r="E60" s="279"/>
      <c r="F60" s="117">
        <v>3745</v>
      </c>
      <c r="G60" s="118" t="s">
        <v>71</v>
      </c>
      <c r="H60" s="280">
        <v>50000</v>
      </c>
      <c r="I60" s="281"/>
      <c r="J60" s="282"/>
    </row>
    <row r="61" spans="1:10" ht="15">
      <c r="A61" s="284" t="s">
        <v>130</v>
      </c>
      <c r="B61" s="183"/>
      <c r="C61" s="183"/>
      <c r="D61" s="183"/>
      <c r="E61" s="183"/>
      <c r="F61" s="183"/>
      <c r="G61" s="183"/>
      <c r="H61" s="183"/>
      <c r="I61" s="183"/>
      <c r="J61" s="184"/>
    </row>
    <row r="62" spans="1:10" ht="15">
      <c r="A62" s="254" t="s">
        <v>131</v>
      </c>
      <c r="B62" s="183"/>
      <c r="C62" s="183"/>
      <c r="D62" s="183"/>
      <c r="E62" s="191"/>
      <c r="F62" s="123">
        <v>4341</v>
      </c>
      <c r="G62" s="72" t="s">
        <v>71</v>
      </c>
      <c r="H62" s="283">
        <v>8700</v>
      </c>
      <c r="I62" s="183"/>
      <c r="J62" s="184"/>
    </row>
    <row r="63" spans="1:10" ht="15">
      <c r="A63" s="263" t="s">
        <v>105</v>
      </c>
      <c r="B63" s="183"/>
      <c r="C63" s="183"/>
      <c r="D63" s="183"/>
      <c r="E63" s="183"/>
      <c r="F63" s="183"/>
      <c r="G63" s="183"/>
      <c r="H63" s="119"/>
      <c r="I63" s="119"/>
      <c r="J63" s="120"/>
    </row>
    <row r="64" spans="1:10" ht="15">
      <c r="A64" s="121" t="s">
        <v>106</v>
      </c>
      <c r="B64" s="122"/>
      <c r="C64" s="122"/>
      <c r="D64" s="122"/>
      <c r="E64" s="122"/>
      <c r="F64" s="123">
        <v>4351</v>
      </c>
      <c r="G64" s="124" t="s">
        <v>71</v>
      </c>
      <c r="H64" s="283">
        <v>70000</v>
      </c>
      <c r="I64" s="183"/>
      <c r="J64" s="184"/>
    </row>
    <row r="65" spans="1:10" ht="15">
      <c r="A65" s="125" t="s">
        <v>107</v>
      </c>
      <c r="B65" s="126"/>
      <c r="C65" s="126"/>
      <c r="D65" s="126"/>
      <c r="E65" s="126"/>
      <c r="F65" s="126"/>
      <c r="G65" s="126"/>
      <c r="H65" s="126"/>
      <c r="I65" s="126"/>
      <c r="J65" s="127"/>
    </row>
    <row r="66" spans="1:10" ht="15">
      <c r="A66" s="88" t="s">
        <v>108</v>
      </c>
      <c r="B66" s="128"/>
      <c r="C66" s="128"/>
      <c r="D66" s="128"/>
      <c r="E66" s="128"/>
      <c r="F66" s="89">
        <v>4359</v>
      </c>
      <c r="G66" s="72" t="s">
        <v>71</v>
      </c>
      <c r="H66" s="276">
        <v>5000</v>
      </c>
      <c r="I66" s="183"/>
      <c r="J66" s="184"/>
    </row>
    <row r="67" spans="1:10" ht="15">
      <c r="A67" s="263" t="s">
        <v>132</v>
      </c>
      <c r="B67" s="183"/>
      <c r="C67" s="183"/>
      <c r="D67" s="183"/>
      <c r="E67" s="183"/>
      <c r="F67" s="183"/>
      <c r="G67" s="183"/>
      <c r="H67" s="183"/>
      <c r="I67" s="183"/>
      <c r="J67" s="184"/>
    </row>
    <row r="68" spans="1:10" ht="15">
      <c r="A68" s="252" t="s">
        <v>133</v>
      </c>
      <c r="B68" s="183"/>
      <c r="C68" s="183"/>
      <c r="D68" s="183"/>
      <c r="E68" s="183"/>
      <c r="F68" s="89">
        <v>5279</v>
      </c>
      <c r="G68" s="72" t="s">
        <v>71</v>
      </c>
      <c r="H68" s="276">
        <v>20000</v>
      </c>
      <c r="I68" s="183"/>
      <c r="J68" s="184"/>
    </row>
    <row r="69" spans="1:10" ht="15">
      <c r="A69" s="85" t="s">
        <v>109</v>
      </c>
      <c r="B69" s="84"/>
      <c r="C69" s="84"/>
      <c r="D69" s="84"/>
      <c r="E69" s="84"/>
      <c r="F69" s="77"/>
      <c r="G69" s="77"/>
      <c r="H69" s="129"/>
      <c r="I69" s="86"/>
      <c r="J69" s="130"/>
    </row>
    <row r="70" spans="1:10" ht="15">
      <c r="A70" s="252" t="s">
        <v>187</v>
      </c>
      <c r="B70" s="183"/>
      <c r="C70" s="183"/>
      <c r="D70" s="183"/>
      <c r="E70" s="191"/>
      <c r="F70" s="71">
        <v>5512</v>
      </c>
      <c r="G70" s="72" t="s">
        <v>71</v>
      </c>
      <c r="H70" s="257">
        <v>360000</v>
      </c>
      <c r="I70" s="257"/>
      <c r="J70" s="258"/>
    </row>
    <row r="71" spans="1:10" ht="15">
      <c r="A71" s="85" t="s">
        <v>110</v>
      </c>
      <c r="B71" s="84"/>
      <c r="C71" s="84"/>
      <c r="D71" s="76"/>
      <c r="E71" s="76"/>
      <c r="F71" s="76"/>
      <c r="G71" s="76"/>
      <c r="H71" s="86"/>
      <c r="I71" s="86"/>
      <c r="J71" s="87"/>
    </row>
    <row r="72" spans="1:256" ht="15">
      <c r="A72" s="70" t="s">
        <v>111</v>
      </c>
      <c r="B72" s="131"/>
      <c r="C72" s="131"/>
      <c r="D72" s="131"/>
      <c r="E72" s="131"/>
      <c r="F72" s="132">
        <v>6112</v>
      </c>
      <c r="G72" s="72" t="s">
        <v>71</v>
      </c>
      <c r="H72" s="257">
        <v>929000</v>
      </c>
      <c r="I72" s="257"/>
      <c r="J72" s="258"/>
      <c r="IV72">
        <f>SUM(F72:IU72)</f>
        <v>935112</v>
      </c>
    </row>
    <row r="73" spans="1:10" ht="15">
      <c r="A73" s="133" t="s">
        <v>112</v>
      </c>
      <c r="B73" s="134"/>
      <c r="C73" s="134"/>
      <c r="D73" s="134"/>
      <c r="E73" s="134"/>
      <c r="F73" s="134"/>
      <c r="G73" s="134"/>
      <c r="H73" s="86"/>
      <c r="I73" s="86"/>
      <c r="J73" s="87"/>
    </row>
    <row r="74" spans="1:10" ht="15">
      <c r="A74" s="70" t="s">
        <v>113</v>
      </c>
      <c r="B74" s="91"/>
      <c r="C74" s="91"/>
      <c r="D74" s="91"/>
      <c r="E74" s="91"/>
      <c r="F74" s="71">
        <v>6171</v>
      </c>
      <c r="G74" s="72" t="s">
        <v>71</v>
      </c>
      <c r="H74" s="257">
        <v>3087000</v>
      </c>
      <c r="I74" s="257"/>
      <c r="J74" s="258"/>
    </row>
    <row r="75" spans="1:10" ht="15">
      <c r="A75" s="33" t="s">
        <v>53</v>
      </c>
      <c r="B75" s="34"/>
      <c r="C75" s="34"/>
      <c r="D75" s="34"/>
      <c r="E75" s="34"/>
      <c r="F75" s="4"/>
      <c r="G75" s="4"/>
      <c r="H75" s="55"/>
      <c r="I75" s="55"/>
      <c r="J75" s="56"/>
    </row>
    <row r="76" spans="1:10" ht="15">
      <c r="A76" s="70" t="s">
        <v>114</v>
      </c>
      <c r="B76" s="91"/>
      <c r="C76" s="91"/>
      <c r="D76" s="91"/>
      <c r="E76" s="91"/>
      <c r="F76" s="71">
        <v>6310</v>
      </c>
      <c r="G76" s="118" t="s">
        <v>71</v>
      </c>
      <c r="H76" s="257">
        <v>103000</v>
      </c>
      <c r="I76" s="257"/>
      <c r="J76" s="258"/>
    </row>
    <row r="77" spans="1:10" ht="15">
      <c r="A77" s="135" t="s">
        <v>115</v>
      </c>
      <c r="B77" s="167"/>
      <c r="C77" s="167"/>
      <c r="D77" s="167"/>
      <c r="E77" s="167"/>
      <c r="F77" s="167"/>
      <c r="G77" s="164"/>
      <c r="H77" s="115"/>
      <c r="I77" s="115"/>
      <c r="J77" s="116"/>
    </row>
    <row r="78" spans="1:10" ht="15">
      <c r="A78" s="70" t="s">
        <v>116</v>
      </c>
      <c r="B78" s="91"/>
      <c r="C78" s="91"/>
      <c r="D78" s="91"/>
      <c r="E78" s="91"/>
      <c r="F78" s="71">
        <v>6320</v>
      </c>
      <c r="G78" s="136" t="s">
        <v>71</v>
      </c>
      <c r="H78" s="253">
        <v>79000</v>
      </c>
      <c r="I78" s="183"/>
      <c r="J78" s="184"/>
    </row>
    <row r="79" spans="1:10" ht="15">
      <c r="A79" s="256" t="s">
        <v>117</v>
      </c>
      <c r="B79" s="183"/>
      <c r="C79" s="183"/>
      <c r="D79" s="183"/>
      <c r="E79" s="183"/>
      <c r="F79" s="113"/>
      <c r="G79" s="114"/>
      <c r="H79" s="137"/>
      <c r="I79" s="164"/>
      <c r="J79" s="165"/>
    </row>
    <row r="80" spans="1:12" ht="15">
      <c r="A80" s="252" t="s">
        <v>118</v>
      </c>
      <c r="B80" s="183"/>
      <c r="C80" s="183"/>
      <c r="D80" s="183"/>
      <c r="E80" s="191"/>
      <c r="F80" s="71">
        <v>6399</v>
      </c>
      <c r="G80" s="124" t="s">
        <v>71</v>
      </c>
      <c r="H80" s="257">
        <v>750000</v>
      </c>
      <c r="I80" s="257"/>
      <c r="J80" s="258"/>
      <c r="L80" s="143">
        <f>SUM(H58,H60,H62,H64,H66,H68,H70,J73,H72,H74,H76,H78,H80)</f>
        <v>5761700</v>
      </c>
    </row>
    <row r="81" spans="1:10" ht="15">
      <c r="A81" s="250"/>
      <c r="B81" s="251"/>
      <c r="C81" s="251"/>
      <c r="D81" s="251"/>
      <c r="E81" s="251"/>
      <c r="F81" s="251"/>
      <c r="G81" s="251"/>
      <c r="H81" s="273">
        <f>SUM(L56,L80)</f>
        <v>20270000</v>
      </c>
      <c r="I81" s="274"/>
      <c r="J81" s="275"/>
    </row>
    <row r="82" spans="1:10" ht="15.75">
      <c r="A82" s="8" t="s">
        <v>119</v>
      </c>
      <c r="B82" s="3"/>
      <c r="C82" s="3"/>
      <c r="D82" s="3"/>
      <c r="E82" s="3"/>
      <c r="F82" s="3"/>
      <c r="G82" s="3"/>
      <c r="H82" s="185"/>
      <c r="I82" s="186"/>
      <c r="J82" s="187"/>
    </row>
    <row r="83" spans="1:10" ht="15">
      <c r="A83" s="83" t="s">
        <v>136</v>
      </c>
      <c r="B83" s="76"/>
      <c r="C83" s="76"/>
      <c r="D83" s="76"/>
      <c r="E83" s="76"/>
      <c r="F83" s="164"/>
      <c r="G83" s="164"/>
      <c r="H83" s="164"/>
      <c r="I83" s="164"/>
      <c r="J83" s="165"/>
    </row>
    <row r="84" spans="1:10" ht="15">
      <c r="A84" s="252" t="s">
        <v>137</v>
      </c>
      <c r="B84" s="183"/>
      <c r="C84" s="183"/>
      <c r="D84" s="183"/>
      <c r="E84" s="191"/>
      <c r="F84" s="71">
        <v>2219</v>
      </c>
      <c r="G84" s="138" t="s">
        <v>120</v>
      </c>
      <c r="H84" s="253">
        <v>60000</v>
      </c>
      <c r="I84" s="183"/>
      <c r="J84" s="184"/>
    </row>
    <row r="85" spans="1:10" ht="15">
      <c r="A85" s="270" t="s">
        <v>138</v>
      </c>
      <c r="B85" s="183"/>
      <c r="C85" s="183"/>
      <c r="D85" s="183"/>
      <c r="E85" s="183"/>
      <c r="F85" s="113"/>
      <c r="G85" s="139"/>
      <c r="H85" s="137"/>
      <c r="I85" s="164"/>
      <c r="J85" s="165"/>
    </row>
    <row r="86" spans="1:10" ht="15">
      <c r="A86" s="252" t="s">
        <v>139</v>
      </c>
      <c r="B86" s="183"/>
      <c r="C86" s="183"/>
      <c r="D86" s="183"/>
      <c r="E86" s="183"/>
      <c r="F86" s="113">
        <v>2321</v>
      </c>
      <c r="G86" s="139" t="s">
        <v>120</v>
      </c>
      <c r="H86" s="264">
        <v>250000</v>
      </c>
      <c r="I86" s="183"/>
      <c r="J86" s="184"/>
    </row>
    <row r="87" spans="1:10" ht="15">
      <c r="A87" s="270" t="s">
        <v>38</v>
      </c>
      <c r="B87" s="183"/>
      <c r="C87" s="183"/>
      <c r="D87" s="183"/>
      <c r="E87" s="183"/>
      <c r="F87" s="113"/>
      <c r="G87" s="139"/>
      <c r="H87" s="137"/>
      <c r="I87" s="164"/>
      <c r="J87" s="165"/>
    </row>
    <row r="88" spans="1:10" ht="15">
      <c r="A88" s="252" t="s">
        <v>140</v>
      </c>
      <c r="B88" s="183"/>
      <c r="C88" s="183"/>
      <c r="D88" s="183"/>
      <c r="E88" s="191"/>
      <c r="F88" s="71">
        <v>3612</v>
      </c>
      <c r="G88" s="138" t="s">
        <v>120</v>
      </c>
      <c r="H88" s="253">
        <v>100000</v>
      </c>
      <c r="I88" s="183"/>
      <c r="J88" s="184"/>
    </row>
    <row r="89" spans="1:10" ht="15">
      <c r="A89" s="256" t="s">
        <v>141</v>
      </c>
      <c r="B89" s="183"/>
      <c r="C89" s="183"/>
      <c r="D89" s="183"/>
      <c r="E89" s="183"/>
      <c r="F89" s="140"/>
      <c r="G89" s="141"/>
      <c r="H89" s="137"/>
      <c r="I89" s="164"/>
      <c r="J89" s="165"/>
    </row>
    <row r="90" spans="1:10" ht="15">
      <c r="A90" s="252" t="s">
        <v>142</v>
      </c>
      <c r="B90" s="183"/>
      <c r="C90" s="183"/>
      <c r="D90" s="183"/>
      <c r="E90" s="191"/>
      <c r="F90" s="71">
        <v>3631</v>
      </c>
      <c r="G90" s="138" t="s">
        <v>120</v>
      </c>
      <c r="H90" s="253">
        <v>200000</v>
      </c>
      <c r="I90" s="183"/>
      <c r="J90" s="184"/>
    </row>
    <row r="91" spans="1:10" ht="15">
      <c r="A91" s="263" t="s">
        <v>143</v>
      </c>
      <c r="B91" s="183"/>
      <c r="C91" s="183"/>
      <c r="D91" s="183"/>
      <c r="E91" s="183"/>
      <c r="F91" s="140"/>
      <c r="G91" s="141"/>
      <c r="H91" s="137"/>
      <c r="I91" s="164"/>
      <c r="J91" s="165"/>
    </row>
    <row r="92" spans="1:10" ht="15">
      <c r="A92" s="252" t="s">
        <v>144</v>
      </c>
      <c r="B92" s="183"/>
      <c r="C92" s="183"/>
      <c r="D92" s="183"/>
      <c r="E92" s="164"/>
      <c r="F92" s="140">
        <v>3639</v>
      </c>
      <c r="G92" s="141" t="s">
        <v>120</v>
      </c>
      <c r="H92" s="264">
        <v>50000</v>
      </c>
      <c r="I92" s="183"/>
      <c r="J92" s="184"/>
    </row>
    <row r="93" spans="1:10" ht="15">
      <c r="A93" s="263" t="s">
        <v>145</v>
      </c>
      <c r="B93" s="183"/>
      <c r="C93" s="183"/>
      <c r="D93" s="183"/>
      <c r="E93" s="183"/>
      <c r="F93" s="95"/>
      <c r="G93" s="95"/>
      <c r="H93" s="86"/>
      <c r="I93" s="86"/>
      <c r="J93" s="87"/>
    </row>
    <row r="94" spans="1:10" ht="15">
      <c r="A94" s="252" t="s">
        <v>146</v>
      </c>
      <c r="B94" s="183"/>
      <c r="C94" s="183"/>
      <c r="D94" s="183"/>
      <c r="E94" s="191"/>
      <c r="F94" s="71">
        <v>5512</v>
      </c>
      <c r="G94" s="138" t="s">
        <v>120</v>
      </c>
      <c r="H94" s="253">
        <v>500000</v>
      </c>
      <c r="I94" s="183"/>
      <c r="J94" s="184"/>
    </row>
    <row r="95" spans="1:10" ht="15">
      <c r="A95" s="271" t="s">
        <v>134</v>
      </c>
      <c r="B95" s="272"/>
      <c r="C95" s="272"/>
      <c r="D95" s="272"/>
      <c r="E95" s="272"/>
      <c r="F95" s="183"/>
      <c r="G95" s="183"/>
      <c r="H95" s="183"/>
      <c r="I95" s="183"/>
      <c r="J95" s="184"/>
    </row>
    <row r="96" spans="1:10" ht="15">
      <c r="A96" s="252" t="s">
        <v>135</v>
      </c>
      <c r="B96" s="183"/>
      <c r="C96" s="183"/>
      <c r="D96" s="183"/>
      <c r="E96" s="183"/>
      <c r="F96" s="71">
        <v>5519</v>
      </c>
      <c r="G96" s="138" t="s">
        <v>120</v>
      </c>
      <c r="H96" s="253">
        <v>20000</v>
      </c>
      <c r="I96" s="183"/>
      <c r="J96" s="184"/>
    </row>
    <row r="97" spans="1:10" ht="15.75" thickBot="1">
      <c r="A97" s="265"/>
      <c r="B97" s="266"/>
      <c r="C97" s="266"/>
      <c r="D97" s="266"/>
      <c r="E97" s="266"/>
      <c r="F97" s="266"/>
      <c r="G97" s="266"/>
      <c r="H97" s="267">
        <f>SUM(H84,H86,H88,I91,H90,H92,H94,H96)</f>
        <v>1180000</v>
      </c>
      <c r="I97" s="268"/>
      <c r="J97" s="269"/>
    </row>
    <row r="98" spans="1:10" ht="15">
      <c r="A98" s="9"/>
      <c r="B98" s="9"/>
      <c r="C98" s="9"/>
      <c r="D98" s="9"/>
      <c r="E98" s="9"/>
      <c r="F98" s="15"/>
      <c r="G98" s="15"/>
      <c r="H98" s="16"/>
      <c r="I98" s="16"/>
      <c r="J98" s="16"/>
    </row>
    <row r="99" spans="1:10" ht="20.25">
      <c r="A99" s="142"/>
      <c r="B99" s="142"/>
      <c r="C99" s="142"/>
      <c r="D99" s="142"/>
      <c r="E99" s="142"/>
      <c r="F99" s="259" t="s">
        <v>65</v>
      </c>
      <c r="G99" s="259"/>
      <c r="H99" s="260">
        <f>SUM(H81,H97)</f>
        <v>21450000</v>
      </c>
      <c r="I99" s="260"/>
      <c r="J99" s="260"/>
    </row>
  </sheetData>
  <sheetProtection/>
  <mergeCells count="106">
    <mergeCell ref="A1:J1"/>
    <mergeCell ref="A2:E3"/>
    <mergeCell ref="H2:J2"/>
    <mergeCell ref="F3:G3"/>
    <mergeCell ref="H3:J3"/>
    <mergeCell ref="A4:J4"/>
    <mergeCell ref="A7:J7"/>
    <mergeCell ref="A8:E8"/>
    <mergeCell ref="H8:J8"/>
    <mergeCell ref="A10:E10"/>
    <mergeCell ref="H10:J10"/>
    <mergeCell ref="A12:E12"/>
    <mergeCell ref="H12:J12"/>
    <mergeCell ref="A14:E14"/>
    <mergeCell ref="H14:J14"/>
    <mergeCell ref="H15:J15"/>
    <mergeCell ref="A16:E16"/>
    <mergeCell ref="H16:J16"/>
    <mergeCell ref="A18:E18"/>
    <mergeCell ref="H18:J18"/>
    <mergeCell ref="A20:E20"/>
    <mergeCell ref="H20:J20"/>
    <mergeCell ref="A22:E22"/>
    <mergeCell ref="H22:J22"/>
    <mergeCell ref="H24:J24"/>
    <mergeCell ref="A25:E25"/>
    <mergeCell ref="A26:E26"/>
    <mergeCell ref="H26:J26"/>
    <mergeCell ref="H28:J28"/>
    <mergeCell ref="H30:J30"/>
    <mergeCell ref="A31:G31"/>
    <mergeCell ref="H32:J32"/>
    <mergeCell ref="H34:J34"/>
    <mergeCell ref="A36:E36"/>
    <mergeCell ref="H36:J36"/>
    <mergeCell ref="A37:E37"/>
    <mergeCell ref="A38:E38"/>
    <mergeCell ref="H38:J38"/>
    <mergeCell ref="A40:E40"/>
    <mergeCell ref="H40:J40"/>
    <mergeCell ref="A42:E42"/>
    <mergeCell ref="H42:J42"/>
    <mergeCell ref="A44:E44"/>
    <mergeCell ref="H44:J44"/>
    <mergeCell ref="H46:J46"/>
    <mergeCell ref="H48:J48"/>
    <mergeCell ref="H50:J50"/>
    <mergeCell ref="H54:J54"/>
    <mergeCell ref="A55:E55"/>
    <mergeCell ref="H56:J56"/>
    <mergeCell ref="A48:E48"/>
    <mergeCell ref="A58:E58"/>
    <mergeCell ref="H58:J58"/>
    <mergeCell ref="A60:E60"/>
    <mergeCell ref="H60:J60"/>
    <mergeCell ref="A63:G63"/>
    <mergeCell ref="H64:J64"/>
    <mergeCell ref="A61:J61"/>
    <mergeCell ref="A62:E62"/>
    <mergeCell ref="H62:J62"/>
    <mergeCell ref="H66:J66"/>
    <mergeCell ref="H70:J70"/>
    <mergeCell ref="H72:J72"/>
    <mergeCell ref="H74:J74"/>
    <mergeCell ref="H76:J76"/>
    <mergeCell ref="H78:J78"/>
    <mergeCell ref="A67:J67"/>
    <mergeCell ref="A68:E68"/>
    <mergeCell ref="H68:J68"/>
    <mergeCell ref="A70:E70"/>
    <mergeCell ref="H81:J81"/>
    <mergeCell ref="H82:J82"/>
    <mergeCell ref="A84:E84"/>
    <mergeCell ref="H84:J84"/>
    <mergeCell ref="A85:E85"/>
    <mergeCell ref="A86:E86"/>
    <mergeCell ref="A97:G97"/>
    <mergeCell ref="H97:J97"/>
    <mergeCell ref="H86:J86"/>
    <mergeCell ref="A87:E87"/>
    <mergeCell ref="A88:E88"/>
    <mergeCell ref="H88:J88"/>
    <mergeCell ref="A89:E89"/>
    <mergeCell ref="A90:E90"/>
    <mergeCell ref="A95:J95"/>
    <mergeCell ref="A96:E96"/>
    <mergeCell ref="F99:G99"/>
    <mergeCell ref="H99:J99"/>
    <mergeCell ref="A5:J5"/>
    <mergeCell ref="A6:E6"/>
    <mergeCell ref="H6:J6"/>
    <mergeCell ref="A91:E91"/>
    <mergeCell ref="H92:J92"/>
    <mergeCell ref="A93:E93"/>
    <mergeCell ref="A94:E94"/>
    <mergeCell ref="H94:J94"/>
    <mergeCell ref="A92:D92"/>
    <mergeCell ref="H96:J96"/>
    <mergeCell ref="A51:J51"/>
    <mergeCell ref="A52:E52"/>
    <mergeCell ref="H52:J52"/>
    <mergeCell ref="A79:E79"/>
    <mergeCell ref="A80:E80"/>
    <mergeCell ref="H80:J80"/>
    <mergeCell ref="H90:J90"/>
    <mergeCell ref="A81:G81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9"/>
  <sheetViews>
    <sheetView zoomScalePageLayoutView="0" workbookViewId="0" topLeftCell="A1">
      <selection activeCell="A6" sqref="A6:E6"/>
    </sheetView>
  </sheetViews>
  <sheetFormatPr defaultColWidth="9.140625" defaultRowHeight="15"/>
  <sheetData>
    <row r="1" spans="1:10" ht="20.25">
      <c r="A1" s="223" t="s">
        <v>66</v>
      </c>
      <c r="B1" s="224"/>
      <c r="C1" s="224"/>
      <c r="D1" s="224"/>
      <c r="E1" s="224"/>
      <c r="F1" s="224"/>
      <c r="G1" s="224"/>
      <c r="H1" s="224"/>
      <c r="I1" s="224"/>
      <c r="J1" s="225"/>
    </row>
    <row r="2" spans="1:10" ht="15">
      <c r="A2" s="228" t="s">
        <v>147</v>
      </c>
      <c r="B2" s="229"/>
      <c r="C2" s="229"/>
      <c r="D2" s="229"/>
      <c r="E2" s="230"/>
      <c r="F2" s="1" t="s">
        <v>1</v>
      </c>
      <c r="G2" s="2" t="s">
        <v>2</v>
      </c>
      <c r="H2" s="234"/>
      <c r="I2" s="235"/>
      <c r="J2" s="236"/>
    </row>
    <row r="3" spans="1:10" ht="15">
      <c r="A3" s="231"/>
      <c r="B3" s="232"/>
      <c r="C3" s="232"/>
      <c r="D3" s="232"/>
      <c r="E3" s="233"/>
      <c r="F3" s="226" t="s">
        <v>3</v>
      </c>
      <c r="G3" s="227"/>
      <c r="H3" s="237"/>
      <c r="I3" s="237"/>
      <c r="J3" s="238"/>
    </row>
    <row r="4" spans="1:10" ht="15.75">
      <c r="A4" s="316" t="s">
        <v>148</v>
      </c>
      <c r="B4" s="183"/>
      <c r="C4" s="183"/>
      <c r="D4" s="183"/>
      <c r="E4" s="183"/>
      <c r="F4" s="183"/>
      <c r="G4" s="183"/>
      <c r="H4" s="183"/>
      <c r="I4" s="183"/>
      <c r="J4" s="184"/>
    </row>
    <row r="5" spans="1:10" ht="15">
      <c r="A5" s="192" t="s">
        <v>149</v>
      </c>
      <c r="B5" s="193"/>
      <c r="C5" s="193"/>
      <c r="D5" s="193"/>
      <c r="E5" s="193"/>
      <c r="F5" s="144"/>
      <c r="G5" s="144">
        <v>8124</v>
      </c>
      <c r="H5" s="317">
        <v>-1758000</v>
      </c>
      <c r="I5" s="318"/>
      <c r="J5" s="319"/>
    </row>
    <row r="6" spans="1:10" ht="15">
      <c r="A6" s="190" t="s">
        <v>188</v>
      </c>
      <c r="B6" s="183"/>
      <c r="C6" s="183"/>
      <c r="D6" s="183"/>
      <c r="E6" s="183"/>
      <c r="F6" s="145"/>
      <c r="G6" s="145">
        <v>8115</v>
      </c>
      <c r="H6" s="317">
        <v>300000</v>
      </c>
      <c r="I6" s="320"/>
      <c r="J6" s="321"/>
    </row>
    <row r="7" spans="1:10" ht="15.75" thickBot="1">
      <c r="A7" s="265"/>
      <c r="B7" s="266"/>
      <c r="C7" s="266"/>
      <c r="D7" s="266"/>
      <c r="E7" s="266"/>
      <c r="F7" s="266"/>
      <c r="G7" s="266"/>
      <c r="H7" s="267">
        <f>SUM(H5:J6)</f>
        <v>-1458000</v>
      </c>
      <c r="I7" s="268"/>
      <c r="J7" s="269"/>
    </row>
    <row r="9" spans="6:10" ht="20.25">
      <c r="F9" s="239" t="s">
        <v>65</v>
      </c>
      <c r="G9" s="239"/>
      <c r="H9" s="240">
        <f>SUM(H7)</f>
        <v>-1458000</v>
      </c>
      <c r="I9" s="241"/>
      <c r="J9" s="241"/>
    </row>
  </sheetData>
  <sheetProtection/>
  <mergeCells count="14">
    <mergeCell ref="A1:J1"/>
    <mergeCell ref="A2:E3"/>
    <mergeCell ref="H2:J2"/>
    <mergeCell ref="F3:G3"/>
    <mergeCell ref="H3:J3"/>
    <mergeCell ref="A4:J4"/>
    <mergeCell ref="F9:G9"/>
    <mergeCell ref="H9:J9"/>
    <mergeCell ref="A5:E5"/>
    <mergeCell ref="H5:J5"/>
    <mergeCell ref="A6:E6"/>
    <mergeCell ref="H6:J6"/>
    <mergeCell ref="A7:G7"/>
    <mergeCell ref="H7:J7"/>
  </mergeCells>
  <printOptions/>
  <pageMargins left="0.5118110236220472" right="0.31496062992125984" top="0.7874015748031497" bottom="0.7874015748031497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2"/>
  <sheetViews>
    <sheetView zoomScalePageLayoutView="0" workbookViewId="0" topLeftCell="A1">
      <selection activeCell="F8" sqref="F8"/>
    </sheetView>
  </sheetViews>
  <sheetFormatPr defaultColWidth="9.140625" defaultRowHeight="15"/>
  <sheetData>
    <row r="1" spans="1:10" ht="21" thickBot="1">
      <c r="A1" s="322" t="s">
        <v>155</v>
      </c>
      <c r="B1" s="323"/>
      <c r="C1" s="323"/>
      <c r="D1" s="323"/>
      <c r="E1" s="323"/>
      <c r="F1" s="323"/>
      <c r="G1" s="323"/>
      <c r="H1" s="323"/>
      <c r="I1" s="323"/>
      <c r="J1" s="324"/>
    </row>
    <row r="2" spans="1:10" ht="15">
      <c r="A2" s="146"/>
      <c r="B2" s="147"/>
      <c r="C2" s="147"/>
      <c r="D2" s="147"/>
      <c r="E2" s="147"/>
      <c r="F2" s="147"/>
      <c r="G2" s="147"/>
      <c r="H2" s="147"/>
      <c r="I2" s="147"/>
      <c r="J2" s="148"/>
    </row>
    <row r="3" spans="1:10" ht="26.25">
      <c r="A3" s="149" t="s">
        <v>150</v>
      </c>
      <c r="B3" s="150"/>
      <c r="C3" s="147"/>
      <c r="D3" s="147"/>
      <c r="E3" s="147"/>
      <c r="F3" s="280">
        <v>74000</v>
      </c>
      <c r="G3" s="281"/>
      <c r="H3" s="325"/>
      <c r="I3" s="147"/>
      <c r="J3" s="148"/>
    </row>
    <row r="4" spans="1:10" ht="15">
      <c r="A4" s="146"/>
      <c r="B4" s="147"/>
      <c r="C4" s="147"/>
      <c r="D4" s="147"/>
      <c r="E4" s="147"/>
      <c r="F4" s="147"/>
      <c r="G4" s="147"/>
      <c r="H4" s="147"/>
      <c r="I4" s="147"/>
      <c r="J4" s="148"/>
    </row>
    <row r="5" spans="1:10" ht="15">
      <c r="A5" s="151" t="s">
        <v>151</v>
      </c>
      <c r="B5" s="147"/>
      <c r="C5" s="147"/>
      <c r="D5" s="147"/>
      <c r="E5" s="147"/>
      <c r="F5" s="147"/>
      <c r="G5" s="147"/>
      <c r="H5" s="147"/>
      <c r="I5" s="147"/>
      <c r="J5" s="148"/>
    </row>
    <row r="6" spans="1:10" ht="15">
      <c r="A6" s="146"/>
      <c r="B6" s="147"/>
      <c r="C6" s="147"/>
      <c r="D6" s="147"/>
      <c r="E6" s="147"/>
      <c r="F6" s="147"/>
      <c r="G6" s="147"/>
      <c r="H6" s="147"/>
      <c r="I6" s="147"/>
      <c r="J6" s="148"/>
    </row>
    <row r="7" spans="1:10" ht="26.25">
      <c r="A7" s="149" t="s">
        <v>152</v>
      </c>
      <c r="B7" s="150"/>
      <c r="C7" s="147"/>
      <c r="D7" s="147"/>
      <c r="E7" s="147"/>
      <c r="F7" s="280">
        <v>74000</v>
      </c>
      <c r="G7" s="281"/>
      <c r="H7" s="325"/>
      <c r="I7" s="147"/>
      <c r="J7" s="148"/>
    </row>
    <row r="8" spans="1:10" ht="15">
      <c r="A8" s="146"/>
      <c r="B8" s="147"/>
      <c r="C8" s="147"/>
      <c r="D8" s="147"/>
      <c r="E8" s="147"/>
      <c r="F8" s="147"/>
      <c r="G8" s="147"/>
      <c r="H8" s="147"/>
      <c r="I8" s="147"/>
      <c r="J8" s="148"/>
    </row>
    <row r="9" spans="1:10" ht="15">
      <c r="A9" s="326" t="s">
        <v>153</v>
      </c>
      <c r="B9" s="327"/>
      <c r="C9" s="327"/>
      <c r="D9" s="327"/>
      <c r="E9" s="327"/>
      <c r="F9" s="147"/>
      <c r="G9" s="147"/>
      <c r="H9" s="147"/>
      <c r="I9" s="147"/>
      <c r="J9" s="148"/>
    </row>
    <row r="10" spans="1:10" ht="15">
      <c r="A10" s="151" t="s">
        <v>154</v>
      </c>
      <c r="B10" s="152"/>
      <c r="C10" s="152"/>
      <c r="D10" s="152"/>
      <c r="E10" s="147"/>
      <c r="F10" s="147"/>
      <c r="G10" s="147"/>
      <c r="H10" s="147"/>
      <c r="I10" s="147"/>
      <c r="J10" s="148"/>
    </row>
    <row r="11" spans="1:10" ht="15">
      <c r="A11" s="146"/>
      <c r="B11" s="147"/>
      <c r="C11" s="147"/>
      <c r="D11" s="147"/>
      <c r="E11" s="147"/>
      <c r="F11" s="147"/>
      <c r="G11" s="147"/>
      <c r="H11" s="147"/>
      <c r="I11" s="147"/>
      <c r="J11" s="148"/>
    </row>
    <row r="12" spans="1:10" ht="15.75" thickBot="1">
      <c r="A12" s="153"/>
      <c r="B12" s="154"/>
      <c r="C12" s="154"/>
      <c r="D12" s="154"/>
      <c r="E12" s="154"/>
      <c r="F12" s="154"/>
      <c r="G12" s="154"/>
      <c r="H12" s="154"/>
      <c r="I12" s="154"/>
      <c r="J12" s="155"/>
    </row>
  </sheetData>
  <sheetProtection/>
  <mergeCells count="4">
    <mergeCell ref="A1:J1"/>
    <mergeCell ref="F3:H3"/>
    <mergeCell ref="F7:H7"/>
    <mergeCell ref="A9:E9"/>
  </mergeCells>
  <printOptions/>
  <pageMargins left="0.7086614173228347" right="0.31496062992125984" top="0.7874015748031497" bottom="0.7874015748031497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9"/>
  <sheetViews>
    <sheetView tabSelected="1" zoomScalePageLayoutView="0" workbookViewId="0" topLeftCell="A7">
      <selection activeCell="A39" sqref="A39:H39"/>
    </sheetView>
  </sheetViews>
  <sheetFormatPr defaultColWidth="9.140625" defaultRowHeight="15"/>
  <cols>
    <col min="8" max="8" width="15.7109375" style="0" customWidth="1"/>
  </cols>
  <sheetData>
    <row r="1" spans="1:8" ht="21" thickBot="1">
      <c r="A1" s="322" t="s">
        <v>66</v>
      </c>
      <c r="B1" s="338"/>
      <c r="C1" s="338"/>
      <c r="D1" s="338"/>
      <c r="E1" s="338"/>
      <c r="F1" s="338"/>
      <c r="G1" s="338"/>
      <c r="H1" s="339"/>
    </row>
    <row r="2" spans="1:8" ht="15">
      <c r="A2" s="146"/>
      <c r="B2" s="147"/>
      <c r="C2" s="147"/>
      <c r="D2" s="147"/>
      <c r="E2" s="147"/>
      <c r="F2" s="147"/>
      <c r="G2" s="147"/>
      <c r="H2" s="148"/>
    </row>
    <row r="3" spans="1:8" ht="21">
      <c r="A3" s="340" t="s">
        <v>156</v>
      </c>
      <c r="B3" s="341"/>
      <c r="C3" s="341"/>
      <c r="D3" s="341"/>
      <c r="E3" s="341"/>
      <c r="F3" s="341"/>
      <c r="G3" s="341"/>
      <c r="H3" s="342"/>
    </row>
    <row r="4" spans="1:8" ht="15">
      <c r="A4" s="146"/>
      <c r="B4" s="147"/>
      <c r="C4" s="147"/>
      <c r="D4" s="147"/>
      <c r="E4" s="147"/>
      <c r="F4" s="147"/>
      <c r="G4" s="147"/>
      <c r="H4" s="148"/>
    </row>
    <row r="5" spans="1:8" ht="15.75">
      <c r="A5" s="343" t="s">
        <v>157</v>
      </c>
      <c r="B5" s="344"/>
      <c r="C5" s="344"/>
      <c r="D5" s="344"/>
      <c r="E5" s="344"/>
      <c r="F5" s="327"/>
      <c r="G5" s="147"/>
      <c r="H5" s="148"/>
    </row>
    <row r="6" spans="1:8" ht="15.75">
      <c r="A6" s="345" t="s">
        <v>158</v>
      </c>
      <c r="B6" s="334"/>
      <c r="C6" s="334"/>
      <c r="D6" s="334"/>
      <c r="E6" s="334"/>
      <c r="F6" s="147"/>
      <c r="G6" s="346">
        <v>1700000</v>
      </c>
      <c r="H6" s="347"/>
    </row>
    <row r="7" spans="1:8" ht="15">
      <c r="A7" s="146"/>
      <c r="B7" s="147"/>
      <c r="C7" s="147"/>
      <c r="D7" s="147"/>
      <c r="E7" s="147"/>
      <c r="F7" s="147"/>
      <c r="G7" s="147"/>
      <c r="H7" s="148"/>
    </row>
    <row r="8" spans="1:8" ht="15.75">
      <c r="A8" s="343" t="s">
        <v>159</v>
      </c>
      <c r="B8" s="344"/>
      <c r="C8" s="344"/>
      <c r="D8" s="344"/>
      <c r="E8" s="344"/>
      <c r="F8" s="147"/>
      <c r="G8" s="147"/>
      <c r="H8" s="148"/>
    </row>
    <row r="9" spans="1:8" ht="15.75">
      <c r="A9" s="333" t="s">
        <v>160</v>
      </c>
      <c r="B9" s="334"/>
      <c r="C9" s="334"/>
      <c r="D9" s="334"/>
      <c r="E9" s="334"/>
      <c r="F9" s="147"/>
      <c r="G9" s="335">
        <v>102000</v>
      </c>
      <c r="H9" s="336"/>
    </row>
    <row r="10" spans="1:8" ht="15.75">
      <c r="A10" s="330" t="s">
        <v>161</v>
      </c>
      <c r="B10" s="328"/>
      <c r="C10" s="328"/>
      <c r="D10" s="328"/>
      <c r="E10" s="328"/>
      <c r="F10" s="147"/>
      <c r="G10" s="156"/>
      <c r="H10" s="157">
        <v>6000</v>
      </c>
    </row>
    <row r="11" spans="1:8" ht="15.75">
      <c r="A11" s="330" t="s">
        <v>162</v>
      </c>
      <c r="B11" s="337"/>
      <c r="C11" s="337"/>
      <c r="D11" s="337"/>
      <c r="E11" s="337"/>
      <c r="F11" s="147"/>
      <c r="G11" s="335">
        <v>70000</v>
      </c>
      <c r="H11" s="336"/>
    </row>
    <row r="12" spans="1:8" ht="15.75">
      <c r="A12" s="158" t="s">
        <v>163</v>
      </c>
      <c r="B12" s="159"/>
      <c r="C12" s="159"/>
      <c r="D12" s="159"/>
      <c r="E12" s="159"/>
      <c r="F12" s="147"/>
      <c r="G12" s="156"/>
      <c r="H12" s="157">
        <v>5000</v>
      </c>
    </row>
    <row r="13" spans="1:8" ht="15.75">
      <c r="A13" s="170" t="s">
        <v>185</v>
      </c>
      <c r="B13" s="169"/>
      <c r="C13" s="169"/>
      <c r="D13" s="169"/>
      <c r="E13" s="169"/>
      <c r="F13" s="147"/>
      <c r="G13" s="171"/>
      <c r="H13" s="157">
        <v>1000</v>
      </c>
    </row>
    <row r="14" spans="1:8" ht="15.75">
      <c r="A14" s="330" t="s">
        <v>175</v>
      </c>
      <c r="B14" s="328"/>
      <c r="C14" s="328"/>
      <c r="D14" s="328"/>
      <c r="E14" s="328"/>
      <c r="F14" s="328"/>
      <c r="G14" s="156"/>
      <c r="H14" s="157">
        <v>8700</v>
      </c>
    </row>
    <row r="15" spans="1:8" ht="15.75">
      <c r="A15" s="330"/>
      <c r="B15" s="328"/>
      <c r="C15" s="328"/>
      <c r="D15" s="328"/>
      <c r="E15" s="328"/>
      <c r="F15" s="328"/>
      <c r="G15" s="156"/>
      <c r="H15" s="157"/>
    </row>
    <row r="16" spans="1:8" ht="15.75">
      <c r="A16" s="162" t="s">
        <v>176</v>
      </c>
      <c r="B16" s="163"/>
      <c r="C16" s="163"/>
      <c r="D16" s="163"/>
      <c r="E16" s="159"/>
      <c r="F16" s="159"/>
      <c r="G16" s="156"/>
      <c r="H16" s="157"/>
    </row>
    <row r="17" spans="1:8" ht="15.75">
      <c r="A17" s="330" t="s">
        <v>186</v>
      </c>
      <c r="B17" s="328"/>
      <c r="C17" s="328"/>
      <c r="D17" s="328"/>
      <c r="E17" s="328"/>
      <c r="F17" s="159"/>
      <c r="G17" s="156"/>
      <c r="H17" s="157">
        <v>20000</v>
      </c>
    </row>
    <row r="18" spans="1:8" ht="15.75" thickBot="1">
      <c r="A18" s="331" t="s">
        <v>164</v>
      </c>
      <c r="B18" s="332"/>
      <c r="C18" s="332"/>
      <c r="D18" s="332"/>
      <c r="E18" s="332"/>
      <c r="F18" s="154"/>
      <c r="G18" s="160"/>
      <c r="H18" s="161"/>
    </row>
    <row r="22" spans="1:8" ht="15">
      <c r="A22" s="328" t="s">
        <v>165</v>
      </c>
      <c r="B22" s="328"/>
      <c r="C22" s="328"/>
      <c r="D22" s="328"/>
      <c r="E22" s="328"/>
      <c r="F22" s="328"/>
      <c r="G22" s="328"/>
      <c r="H22" s="328"/>
    </row>
    <row r="23" spans="1:8" ht="15">
      <c r="A23" s="328" t="s">
        <v>166</v>
      </c>
      <c r="B23" s="328"/>
      <c r="C23" s="328" t="s">
        <v>177</v>
      </c>
      <c r="D23" s="328"/>
      <c r="E23" s="328"/>
      <c r="F23" s="328"/>
      <c r="G23" s="328"/>
      <c r="H23" s="328"/>
    </row>
    <row r="24" spans="1:8" ht="15">
      <c r="A24" t="s">
        <v>167</v>
      </c>
      <c r="C24" s="328" t="s">
        <v>178</v>
      </c>
      <c r="D24" s="328"/>
      <c r="E24" s="328"/>
      <c r="F24" s="328"/>
      <c r="G24" s="328"/>
      <c r="H24" s="328"/>
    </row>
    <row r="25" spans="2:8" ht="15">
      <c r="B25" t="s">
        <v>168</v>
      </c>
      <c r="C25" s="328" t="s">
        <v>179</v>
      </c>
      <c r="D25" s="328"/>
      <c r="E25" s="328"/>
      <c r="F25" s="328"/>
      <c r="G25" s="328"/>
      <c r="H25" s="328"/>
    </row>
    <row r="26" spans="1:8" ht="15">
      <c r="A26" t="s">
        <v>169</v>
      </c>
      <c r="C26" s="329" t="s">
        <v>180</v>
      </c>
      <c r="D26" s="329"/>
      <c r="E26" s="329"/>
      <c r="F26" s="329"/>
      <c r="G26" s="329"/>
      <c r="H26" s="329"/>
    </row>
    <row r="27" spans="1:8" ht="15">
      <c r="A27" t="s">
        <v>170</v>
      </c>
      <c r="C27" s="329" t="s">
        <v>181</v>
      </c>
      <c r="D27" s="329"/>
      <c r="E27" s="329"/>
      <c r="F27" s="329"/>
      <c r="G27" s="329"/>
      <c r="H27" s="329"/>
    </row>
    <row r="28" spans="1:8" ht="15">
      <c r="A28" t="s">
        <v>171</v>
      </c>
      <c r="C28" s="329" t="s">
        <v>172</v>
      </c>
      <c r="D28" s="329"/>
      <c r="E28" s="329"/>
      <c r="F28" s="329"/>
      <c r="G28" s="329"/>
      <c r="H28" s="329"/>
    </row>
    <row r="30" ht="15">
      <c r="A30" t="s">
        <v>173</v>
      </c>
    </row>
    <row r="32" ht="15">
      <c r="A32" t="s">
        <v>174</v>
      </c>
    </row>
    <row r="35" spans="1:6" ht="15">
      <c r="A35" s="328" t="s">
        <v>182</v>
      </c>
      <c r="B35" s="328"/>
      <c r="C35" s="328"/>
      <c r="D35" s="328"/>
      <c r="E35" s="328"/>
      <c r="F35" s="328"/>
    </row>
    <row r="38" spans="1:8" ht="15">
      <c r="A38" s="328" t="s">
        <v>190</v>
      </c>
      <c r="B38" s="328"/>
      <c r="C38" s="328"/>
      <c r="F38" s="328" t="s">
        <v>183</v>
      </c>
      <c r="G38" s="328"/>
      <c r="H38" s="328"/>
    </row>
    <row r="39" spans="1:8" ht="15">
      <c r="A39" s="328" t="s">
        <v>191</v>
      </c>
      <c r="B39" s="328"/>
      <c r="C39" s="328"/>
      <c r="D39" s="328"/>
      <c r="E39" s="328"/>
      <c r="F39" s="328"/>
      <c r="G39" s="328"/>
      <c r="H39" s="328"/>
    </row>
  </sheetData>
  <sheetProtection/>
  <mergeCells count="27">
    <mergeCell ref="A1:H1"/>
    <mergeCell ref="A3:H3"/>
    <mergeCell ref="A5:F5"/>
    <mergeCell ref="A6:E6"/>
    <mergeCell ref="G6:H6"/>
    <mergeCell ref="A8:E8"/>
    <mergeCell ref="A9:E9"/>
    <mergeCell ref="G9:H9"/>
    <mergeCell ref="A10:E10"/>
    <mergeCell ref="A11:E11"/>
    <mergeCell ref="G11:H11"/>
    <mergeCell ref="A14:F14"/>
    <mergeCell ref="A15:F15"/>
    <mergeCell ref="A18:E18"/>
    <mergeCell ref="A22:H22"/>
    <mergeCell ref="A23:B23"/>
    <mergeCell ref="C23:H23"/>
    <mergeCell ref="C24:H24"/>
    <mergeCell ref="A17:E17"/>
    <mergeCell ref="A39:H39"/>
    <mergeCell ref="C25:H25"/>
    <mergeCell ref="C26:H26"/>
    <mergeCell ref="C27:H27"/>
    <mergeCell ref="C28:H28"/>
    <mergeCell ref="A35:F35"/>
    <mergeCell ref="A38:C38"/>
    <mergeCell ref="F38:H38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Your User Name</cp:lastModifiedBy>
  <cp:lastPrinted>2012-03-12T15:08:43Z</cp:lastPrinted>
  <dcterms:created xsi:type="dcterms:W3CDTF">2012-02-27T11:52:39Z</dcterms:created>
  <dcterms:modified xsi:type="dcterms:W3CDTF">2012-03-12T15:15:52Z</dcterms:modified>
  <cp:category/>
  <cp:version/>
  <cp:contentType/>
  <cp:contentStatus/>
</cp:coreProperties>
</file>